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5" windowWidth="15270" windowHeight="7800" tabRatio="766" firstSheet="1" activeTab="1"/>
  </bookViews>
  <sheets>
    <sheet name="CARATULA" sheetId="18" r:id="rId1"/>
    <sheet name="HOJA DE TRABAJO" sheetId="3" r:id="rId2"/>
    <sheet name="ESTADO DE SITUACION FIN" sheetId="15" r:id="rId3"/>
    <sheet name="CONCILIACION PATRIMONIAL" sheetId="16" r:id="rId4"/>
    <sheet name="NOTAS DE REVELACIÓN " sheetId="17" r:id="rId5"/>
  </sheets>
  <externalReferences>
    <externalReference r:id="rId6"/>
  </externalReferences>
  <definedNames>
    <definedName name="A_IMPRESIÓN_IM">#REF!</definedName>
    <definedName name="Parte1">#REF!</definedName>
    <definedName name="Parte2">#REF!</definedName>
    <definedName name="Parte3">#REF!</definedName>
  </definedNames>
  <calcPr calcId="145621"/>
</workbook>
</file>

<file path=xl/calcChain.xml><?xml version="1.0" encoding="utf-8"?>
<calcChain xmlns="http://schemas.openxmlformats.org/spreadsheetml/2006/main">
  <c r="J579" i="3" l="1"/>
  <c r="I530" i="3" l="1"/>
  <c r="H530" i="3"/>
  <c r="G530" i="3"/>
  <c r="F530" i="3"/>
  <c r="E530" i="3"/>
  <c r="D530" i="3"/>
  <c r="C530" i="3"/>
  <c r="J529" i="3"/>
  <c r="J528" i="3"/>
  <c r="I526" i="3"/>
  <c r="H526" i="3"/>
  <c r="G526" i="3"/>
  <c r="F526" i="3"/>
  <c r="E526" i="3"/>
  <c r="D526" i="3"/>
  <c r="C526" i="3"/>
  <c r="J525" i="3"/>
  <c r="J524" i="3"/>
  <c r="I522" i="3"/>
  <c r="H522" i="3"/>
  <c r="G522" i="3"/>
  <c r="F522" i="3"/>
  <c r="E522" i="3"/>
  <c r="D522" i="3"/>
  <c r="C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I479" i="3"/>
  <c r="H479" i="3"/>
  <c r="G479" i="3"/>
  <c r="F479" i="3"/>
  <c r="E479" i="3"/>
  <c r="D479" i="3"/>
  <c r="C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I437" i="3"/>
  <c r="H437" i="3"/>
  <c r="G437" i="3"/>
  <c r="F437" i="3"/>
  <c r="E437" i="3"/>
  <c r="D437" i="3"/>
  <c r="C437" i="3"/>
  <c r="J436" i="3"/>
  <c r="J435" i="3"/>
  <c r="J434" i="3"/>
  <c r="J433" i="3"/>
  <c r="J432" i="3"/>
  <c r="J431" i="3"/>
  <c r="J430" i="3"/>
  <c r="J429" i="3"/>
  <c r="J428" i="3"/>
  <c r="J427" i="3"/>
  <c r="J426" i="3"/>
  <c r="J425" i="3"/>
  <c r="J424" i="3"/>
  <c r="J423" i="3"/>
  <c r="J422" i="3"/>
  <c r="J421" i="3"/>
  <c r="J420" i="3"/>
  <c r="J419" i="3"/>
  <c r="J418" i="3"/>
  <c r="J417" i="3"/>
  <c r="J416" i="3"/>
  <c r="I414" i="3"/>
  <c r="H414" i="3"/>
  <c r="G414" i="3"/>
  <c r="F414" i="3"/>
  <c r="E414" i="3"/>
  <c r="D414" i="3"/>
  <c r="C414" i="3"/>
  <c r="J413" i="3"/>
  <c r="J412" i="3"/>
  <c r="J411" i="3"/>
  <c r="J410" i="3"/>
  <c r="J409" i="3"/>
  <c r="J408" i="3"/>
  <c r="J407" i="3"/>
  <c r="I405" i="3"/>
  <c r="H405" i="3"/>
  <c r="G405" i="3"/>
  <c r="F405" i="3"/>
  <c r="E405" i="3"/>
  <c r="D405" i="3"/>
  <c r="C405" i="3"/>
  <c r="J404" i="3"/>
  <c r="J403" i="3"/>
  <c r="J402" i="3"/>
  <c r="J401" i="3"/>
  <c r="J400" i="3"/>
  <c r="J399" i="3"/>
  <c r="J398" i="3"/>
  <c r="J397" i="3"/>
  <c r="J396" i="3"/>
  <c r="J395" i="3"/>
  <c r="J394" i="3"/>
  <c r="J393" i="3"/>
  <c r="J392" i="3"/>
  <c r="J391" i="3"/>
  <c r="J390" i="3"/>
  <c r="J389" i="3"/>
  <c r="J388" i="3"/>
  <c r="J387" i="3"/>
  <c r="J386" i="3"/>
  <c r="J385" i="3"/>
  <c r="I383" i="3"/>
  <c r="H383" i="3"/>
  <c r="G383" i="3"/>
  <c r="F383" i="3"/>
  <c r="E383" i="3"/>
  <c r="D383" i="3"/>
  <c r="C383" i="3"/>
  <c r="J382" i="3"/>
  <c r="J381" i="3"/>
  <c r="J380" i="3"/>
  <c r="J379" i="3"/>
  <c r="J378" i="3"/>
  <c r="J377" i="3"/>
  <c r="J376" i="3"/>
  <c r="J375" i="3"/>
  <c r="J374" i="3"/>
  <c r="J373" i="3"/>
  <c r="J372" i="3"/>
  <c r="J371" i="3"/>
  <c r="J370" i="3"/>
  <c r="I366" i="3"/>
  <c r="H366" i="3"/>
  <c r="G366" i="3"/>
  <c r="F366" i="3"/>
  <c r="E366" i="3"/>
  <c r="D366" i="3"/>
  <c r="C366" i="3"/>
  <c r="J365" i="3"/>
  <c r="J364" i="3"/>
  <c r="J363" i="3"/>
  <c r="I361" i="3"/>
  <c r="H361" i="3"/>
  <c r="G361" i="3"/>
  <c r="F361" i="3"/>
  <c r="E361" i="3"/>
  <c r="D361" i="3"/>
  <c r="C361" i="3"/>
  <c r="J360" i="3"/>
  <c r="J361" i="3" s="1"/>
  <c r="J358" i="3"/>
  <c r="J357" i="3"/>
  <c r="I356" i="3"/>
  <c r="H356" i="3"/>
  <c r="G356" i="3"/>
  <c r="F356" i="3"/>
  <c r="E356" i="3"/>
  <c r="D356" i="3"/>
  <c r="C356" i="3"/>
  <c r="J355" i="3"/>
  <c r="J354" i="3"/>
  <c r="J353" i="3"/>
  <c r="J352" i="3"/>
  <c r="J351" i="3"/>
  <c r="J350" i="3"/>
  <c r="J349" i="3"/>
  <c r="J348" i="3"/>
  <c r="J347" i="3"/>
  <c r="I345" i="3"/>
  <c r="H345" i="3"/>
  <c r="G345" i="3"/>
  <c r="F345" i="3"/>
  <c r="E345" i="3"/>
  <c r="D345" i="3"/>
  <c r="C345" i="3"/>
  <c r="J344" i="3"/>
  <c r="J343" i="3"/>
  <c r="J342" i="3"/>
  <c r="J341" i="3"/>
  <c r="J340" i="3"/>
  <c r="I338" i="3"/>
  <c r="H338" i="3"/>
  <c r="G338" i="3"/>
  <c r="F338" i="3"/>
  <c r="E338" i="3"/>
  <c r="D338" i="3"/>
  <c r="C338" i="3"/>
  <c r="J337" i="3"/>
  <c r="J336" i="3"/>
  <c r="J335" i="3"/>
  <c r="J334" i="3"/>
  <c r="I332" i="3"/>
  <c r="H332" i="3"/>
  <c r="G332" i="3"/>
  <c r="F332" i="3"/>
  <c r="E332" i="3"/>
  <c r="D332" i="3"/>
  <c r="C332" i="3"/>
  <c r="J331" i="3"/>
  <c r="J330" i="3"/>
  <c r="J329" i="3"/>
  <c r="J328" i="3"/>
  <c r="I324" i="3"/>
  <c r="H324" i="3"/>
  <c r="G324" i="3"/>
  <c r="F324" i="3"/>
  <c r="E324" i="3"/>
  <c r="D324" i="3"/>
  <c r="C324" i="3"/>
  <c r="J323" i="3"/>
  <c r="J324" i="3" s="1"/>
  <c r="I321" i="3"/>
  <c r="H321" i="3"/>
  <c r="G321" i="3"/>
  <c r="F321" i="3"/>
  <c r="E321" i="3"/>
  <c r="D321" i="3"/>
  <c r="C321" i="3"/>
  <c r="J320" i="3"/>
  <c r="J319" i="3"/>
  <c r="J318" i="3"/>
  <c r="J317" i="3"/>
  <c r="J316" i="3"/>
  <c r="J315" i="3"/>
  <c r="J314" i="3"/>
  <c r="J313" i="3"/>
  <c r="J312" i="3"/>
  <c r="J311" i="3"/>
  <c r="J310" i="3"/>
  <c r="J309" i="3"/>
  <c r="I307" i="3"/>
  <c r="H307" i="3"/>
  <c r="G307" i="3"/>
  <c r="F307" i="3"/>
  <c r="E307" i="3"/>
  <c r="D307" i="3"/>
  <c r="C307" i="3"/>
  <c r="J306" i="3"/>
  <c r="J305" i="3"/>
  <c r="J304" i="3"/>
  <c r="J303" i="3"/>
  <c r="J302" i="3"/>
  <c r="J301" i="3"/>
  <c r="J300" i="3"/>
  <c r="J299" i="3"/>
  <c r="J298" i="3"/>
  <c r="J297" i="3"/>
  <c r="J296" i="3"/>
  <c r="J295" i="3"/>
  <c r="J294" i="3"/>
  <c r="J293" i="3"/>
  <c r="J292" i="3"/>
  <c r="J291" i="3"/>
  <c r="J290" i="3"/>
  <c r="J289" i="3"/>
  <c r="J288" i="3"/>
  <c r="J287" i="3"/>
  <c r="I285" i="3"/>
  <c r="H285" i="3"/>
  <c r="G285" i="3"/>
  <c r="F285" i="3"/>
  <c r="E285" i="3"/>
  <c r="D285" i="3"/>
  <c r="C285" i="3"/>
  <c r="J284" i="3"/>
  <c r="J283" i="3"/>
  <c r="J282" i="3"/>
  <c r="J281" i="3"/>
  <c r="J280" i="3"/>
  <c r="I278" i="3"/>
  <c r="H278" i="3"/>
  <c r="G278" i="3"/>
  <c r="F278" i="3"/>
  <c r="E278" i="3"/>
  <c r="D278" i="3"/>
  <c r="C278" i="3"/>
  <c r="J277" i="3"/>
  <c r="J276" i="3"/>
  <c r="J275" i="3"/>
  <c r="J274" i="3"/>
  <c r="J273" i="3"/>
  <c r="J272" i="3"/>
  <c r="J271" i="3"/>
  <c r="J270" i="3"/>
  <c r="J269" i="3"/>
  <c r="J268" i="3"/>
  <c r="J267" i="3"/>
  <c r="J266" i="3"/>
  <c r="J265" i="3"/>
  <c r="J264" i="3"/>
  <c r="J263" i="3"/>
  <c r="J262" i="3"/>
  <c r="J261" i="3"/>
  <c r="J260" i="3"/>
  <c r="I258" i="3"/>
  <c r="H258" i="3"/>
  <c r="G258" i="3"/>
  <c r="F258" i="3"/>
  <c r="E258" i="3"/>
  <c r="D258" i="3"/>
  <c r="C258" i="3"/>
  <c r="J257" i="3"/>
  <c r="J256" i="3"/>
  <c r="J255" i="3"/>
  <c r="J254" i="3"/>
  <c r="J253" i="3"/>
  <c r="J252" i="3"/>
  <c r="J251" i="3"/>
  <c r="J250" i="3"/>
  <c r="J249" i="3"/>
  <c r="J248" i="3"/>
  <c r="J247" i="3"/>
  <c r="J246" i="3"/>
  <c r="J245" i="3"/>
  <c r="J244" i="3"/>
  <c r="J243" i="3"/>
  <c r="I241" i="3"/>
  <c r="H241" i="3"/>
  <c r="G241" i="3"/>
  <c r="F241" i="3"/>
  <c r="E241" i="3"/>
  <c r="D241" i="3"/>
  <c r="C241" i="3"/>
  <c r="J240" i="3"/>
  <c r="J239" i="3"/>
  <c r="J238" i="3"/>
  <c r="J237" i="3"/>
  <c r="J236" i="3"/>
  <c r="J235" i="3"/>
  <c r="J234" i="3"/>
  <c r="J233" i="3"/>
  <c r="J232" i="3"/>
  <c r="J231" i="3"/>
  <c r="I229" i="3"/>
  <c r="H229" i="3"/>
  <c r="G229" i="3"/>
  <c r="F229" i="3"/>
  <c r="E229" i="3"/>
  <c r="D229" i="3"/>
  <c r="C229" i="3"/>
  <c r="J228" i="3"/>
  <c r="J227" i="3"/>
  <c r="J226" i="3"/>
  <c r="J225" i="3"/>
  <c r="J224" i="3"/>
  <c r="J223" i="3"/>
  <c r="J222" i="3"/>
  <c r="J221" i="3"/>
  <c r="J220" i="3"/>
  <c r="J219" i="3"/>
  <c r="J218" i="3"/>
  <c r="J217" i="3"/>
  <c r="J216" i="3"/>
  <c r="J215" i="3"/>
  <c r="J214" i="3"/>
  <c r="J213" i="3"/>
  <c r="J212" i="3"/>
  <c r="J211" i="3"/>
  <c r="J210" i="3"/>
  <c r="J209" i="3"/>
  <c r="J208" i="3"/>
  <c r="J207" i="3"/>
  <c r="I205" i="3"/>
  <c r="H205" i="3"/>
  <c r="G205" i="3"/>
  <c r="F205" i="3"/>
  <c r="E205" i="3"/>
  <c r="D205" i="3"/>
  <c r="C205" i="3"/>
  <c r="J204" i="3"/>
  <c r="J203" i="3"/>
  <c r="J202" i="3"/>
  <c r="J201" i="3"/>
  <c r="J200" i="3"/>
  <c r="J199" i="3"/>
  <c r="J198" i="3"/>
  <c r="J197" i="3"/>
  <c r="J196" i="3"/>
  <c r="J195" i="3"/>
  <c r="J194" i="3"/>
  <c r="J193" i="3"/>
  <c r="J192" i="3"/>
  <c r="J191" i="3"/>
  <c r="J190" i="3"/>
  <c r="J189" i="3"/>
  <c r="J188" i="3"/>
  <c r="I184" i="3"/>
  <c r="H184" i="3"/>
  <c r="G184" i="3"/>
  <c r="F184" i="3"/>
  <c r="E184" i="3"/>
  <c r="D184" i="3"/>
  <c r="C184" i="3"/>
  <c r="J183" i="3"/>
  <c r="J182" i="3"/>
  <c r="J181" i="3"/>
  <c r="J180" i="3"/>
  <c r="J179" i="3"/>
  <c r="J178" i="3"/>
  <c r="J177" i="3"/>
  <c r="J176" i="3"/>
  <c r="J175" i="3"/>
  <c r="J174" i="3"/>
  <c r="J173" i="3"/>
  <c r="J172" i="3"/>
  <c r="J171" i="3"/>
  <c r="J170" i="3"/>
  <c r="J169" i="3"/>
  <c r="J168" i="3"/>
  <c r="J167" i="3"/>
  <c r="J166" i="3"/>
  <c r="J165" i="3"/>
  <c r="J164" i="3"/>
  <c r="J163" i="3"/>
  <c r="J162" i="3"/>
  <c r="J161" i="3"/>
  <c r="I159" i="3"/>
  <c r="H159" i="3"/>
  <c r="G159" i="3"/>
  <c r="F159" i="3"/>
  <c r="E159" i="3"/>
  <c r="D159" i="3"/>
  <c r="C159" i="3"/>
  <c r="J158" i="3"/>
  <c r="J157" i="3"/>
  <c r="J156" i="3"/>
  <c r="J155" i="3"/>
  <c r="J154" i="3"/>
  <c r="J153" i="3"/>
  <c r="J152" i="3"/>
  <c r="J151" i="3"/>
  <c r="J150" i="3"/>
  <c r="J149" i="3"/>
  <c r="J148" i="3"/>
  <c r="J147" i="3"/>
  <c r="J146" i="3"/>
  <c r="J145" i="3"/>
  <c r="J144" i="3"/>
  <c r="J143" i="3"/>
  <c r="I141" i="3"/>
  <c r="H141" i="3"/>
  <c r="G141" i="3"/>
  <c r="F141" i="3"/>
  <c r="E141" i="3"/>
  <c r="D141" i="3"/>
  <c r="C141" i="3"/>
  <c r="J140" i="3"/>
  <c r="J139" i="3"/>
  <c r="J138" i="3"/>
  <c r="J137" i="3"/>
  <c r="J136" i="3"/>
  <c r="J135" i="3"/>
  <c r="I133" i="3"/>
  <c r="H133" i="3"/>
  <c r="G133" i="3"/>
  <c r="F133" i="3"/>
  <c r="E133" i="3"/>
  <c r="D133" i="3"/>
  <c r="C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I101" i="3"/>
  <c r="H101" i="3"/>
  <c r="G101" i="3"/>
  <c r="F101" i="3"/>
  <c r="E101" i="3"/>
  <c r="D101" i="3"/>
  <c r="C101" i="3"/>
  <c r="J100" i="3"/>
  <c r="J99" i="3"/>
  <c r="J98" i="3"/>
  <c r="J97" i="3"/>
  <c r="J96" i="3"/>
  <c r="J95" i="3"/>
  <c r="J94" i="3"/>
  <c r="J93" i="3"/>
  <c r="J92" i="3"/>
  <c r="J91" i="3"/>
  <c r="J90" i="3"/>
  <c r="J89" i="3"/>
  <c r="I87" i="3"/>
  <c r="H87" i="3"/>
  <c r="G87" i="3"/>
  <c r="F87" i="3"/>
  <c r="E87" i="3"/>
  <c r="D87" i="3"/>
  <c r="C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I51" i="3"/>
  <c r="H51" i="3"/>
  <c r="G51" i="3"/>
  <c r="F51" i="3"/>
  <c r="E51" i="3"/>
  <c r="D51" i="3"/>
  <c r="C51" i="3"/>
  <c r="J50" i="3"/>
  <c r="J49" i="3"/>
  <c r="J48" i="3"/>
  <c r="J47" i="3"/>
  <c r="J46" i="3"/>
  <c r="J45" i="3"/>
  <c r="J44" i="3"/>
  <c r="J43" i="3"/>
  <c r="J42" i="3"/>
  <c r="J41" i="3"/>
  <c r="J40" i="3"/>
  <c r="J39" i="3"/>
  <c r="J38" i="3"/>
  <c r="J37" i="3"/>
  <c r="J36" i="3"/>
  <c r="J35" i="3"/>
  <c r="J34" i="3"/>
  <c r="J33" i="3"/>
  <c r="J32" i="3"/>
  <c r="J31" i="3"/>
  <c r="I29" i="3"/>
  <c r="H29" i="3"/>
  <c r="G29" i="3"/>
  <c r="F29" i="3"/>
  <c r="E29" i="3"/>
  <c r="D29" i="3"/>
  <c r="C29" i="3"/>
  <c r="J28" i="3"/>
  <c r="J27" i="3"/>
  <c r="J26" i="3"/>
  <c r="J25" i="3"/>
  <c r="J24" i="3"/>
  <c r="J23" i="3"/>
  <c r="J22" i="3"/>
  <c r="J21" i="3"/>
  <c r="J20" i="3"/>
  <c r="J19" i="3"/>
  <c r="J18" i="3"/>
  <c r="J17" i="3"/>
  <c r="J16" i="3"/>
  <c r="J15" i="3"/>
  <c r="J14" i="3"/>
  <c r="J13" i="3"/>
  <c r="I11" i="3"/>
  <c r="H11" i="3"/>
  <c r="G11" i="3"/>
  <c r="F11" i="3"/>
  <c r="E11" i="3"/>
  <c r="D11" i="3"/>
  <c r="C11" i="3"/>
  <c r="J10" i="3"/>
  <c r="J9" i="3"/>
  <c r="J8" i="3"/>
  <c r="J7" i="3"/>
  <c r="J6" i="3"/>
  <c r="J5" i="3"/>
  <c r="J366" i="3" l="1"/>
  <c r="J11" i="3"/>
  <c r="E185" i="3"/>
  <c r="I185" i="3"/>
  <c r="J87" i="3"/>
  <c r="J101" i="3"/>
  <c r="J184" i="3"/>
  <c r="D185" i="3"/>
  <c r="H185" i="3"/>
  <c r="J241" i="3"/>
  <c r="J258" i="3"/>
  <c r="J321" i="3"/>
  <c r="F367" i="3"/>
  <c r="J338" i="3"/>
  <c r="J437" i="3"/>
  <c r="J479" i="3"/>
  <c r="J530" i="3"/>
  <c r="H325" i="3"/>
  <c r="F185" i="3"/>
  <c r="J51" i="3"/>
  <c r="C185" i="3"/>
  <c r="J307" i="3"/>
  <c r="C367" i="3"/>
  <c r="C3" i="16" s="1"/>
  <c r="J29" i="3"/>
  <c r="J205" i="3"/>
  <c r="F325" i="3"/>
  <c r="J229" i="3"/>
  <c r="E325" i="3"/>
  <c r="I325" i="3"/>
  <c r="D367" i="3"/>
  <c r="H367" i="3"/>
  <c r="J414" i="3"/>
  <c r="J522" i="3"/>
  <c r="J526" i="3"/>
  <c r="D325" i="3"/>
  <c r="G185" i="3"/>
  <c r="J141" i="3"/>
  <c r="J159" i="3"/>
  <c r="J332" i="3"/>
  <c r="G367" i="3"/>
  <c r="J133" i="3"/>
  <c r="C325" i="3"/>
  <c r="G325" i="3"/>
  <c r="J278" i="3"/>
  <c r="J285" i="3"/>
  <c r="E367" i="3"/>
  <c r="I367" i="3"/>
  <c r="J345" i="3"/>
  <c r="J356" i="3"/>
  <c r="J383" i="3"/>
  <c r="J405" i="3"/>
  <c r="J325" i="3" l="1"/>
  <c r="J367" i="3"/>
  <c r="J185" i="3"/>
  <c r="C121" i="16"/>
  <c r="C48" i="15" l="1"/>
  <c r="J578" i="3"/>
  <c r="C47" i="15" s="1"/>
  <c r="J576" i="3"/>
  <c r="C45" i="15" s="1"/>
  <c r="J575" i="3"/>
  <c r="C44" i="15" s="1"/>
  <c r="J536" i="3"/>
  <c r="C5" i="15" s="1"/>
  <c r="C47" i="17" l="1"/>
  <c r="C46" i="17"/>
  <c r="C44" i="17"/>
  <c r="C43" i="17"/>
  <c r="C6" i="17"/>
  <c r="J534" i="3" l="1"/>
  <c r="C3" i="15" s="1"/>
  <c r="C115" i="16" l="1"/>
  <c r="C8" i="16" s="1"/>
  <c r="C105" i="16"/>
  <c r="C6" i="16" s="1"/>
  <c r="C95" i="16"/>
  <c r="C81" i="16" s="1"/>
  <c r="C83" i="16" s="1"/>
  <c r="C5" i="16" s="1"/>
  <c r="C61" i="16"/>
  <c r="C47" i="16" s="1"/>
  <c r="C49" i="16" s="1"/>
  <c r="C4" i="16" s="1"/>
  <c r="C7" i="16" l="1"/>
  <c r="J571" i="3" l="1"/>
  <c r="C40" i="15" s="1"/>
  <c r="C39" i="17" s="1"/>
  <c r="I554" i="3"/>
  <c r="H554" i="3"/>
  <c r="J572" i="3"/>
  <c r="C41" i="15" s="1"/>
  <c r="C40" i="17" s="1"/>
  <c r="J573" i="3"/>
  <c r="C42" i="15" s="1"/>
  <c r="C41" i="17" s="1"/>
  <c r="J574" i="3"/>
  <c r="C43" i="15" s="1"/>
  <c r="C42" i="17" s="1"/>
  <c r="J577" i="3"/>
  <c r="C46" i="15" s="1"/>
  <c r="C45" i="17" s="1"/>
  <c r="J580" i="3"/>
  <c r="C49" i="15" s="1"/>
  <c r="C48" i="17" s="1"/>
  <c r="J581" i="3"/>
  <c r="C50" i="15" s="1"/>
  <c r="C49" i="17" s="1"/>
  <c r="J582" i="3"/>
  <c r="C51" i="15" s="1"/>
  <c r="C50" i="17" s="1"/>
  <c r="J583" i="3"/>
  <c r="C52" i="15" s="1"/>
  <c r="C51" i="17" s="1"/>
  <c r="J570" i="3"/>
  <c r="J557" i="3"/>
  <c r="C26" i="15" s="1"/>
  <c r="C26" i="17" s="1"/>
  <c r="J558" i="3"/>
  <c r="C27" i="15" s="1"/>
  <c r="C27" i="17" s="1"/>
  <c r="J559" i="3"/>
  <c r="C28" i="15" s="1"/>
  <c r="C28" i="17" s="1"/>
  <c r="J560" i="3"/>
  <c r="C29" i="15" s="1"/>
  <c r="C29" i="17" s="1"/>
  <c r="J561" i="3"/>
  <c r="C30" i="15" s="1"/>
  <c r="C30" i="17" s="1"/>
  <c r="J562" i="3"/>
  <c r="C31" i="15" s="1"/>
  <c r="C31" i="17" s="1"/>
  <c r="J563" i="3"/>
  <c r="C32" i="15" s="1"/>
  <c r="C32" i="17" s="1"/>
  <c r="J564" i="3"/>
  <c r="C33" i="15" s="1"/>
  <c r="C33" i="17" s="1"/>
  <c r="J565" i="3"/>
  <c r="C34" i="15" s="1"/>
  <c r="C34" i="17" s="1"/>
  <c r="J566" i="3"/>
  <c r="C35" i="15" s="1"/>
  <c r="C35" i="17" s="1"/>
  <c r="J567" i="3"/>
  <c r="C36" i="15" s="1"/>
  <c r="C36" i="17" s="1"/>
  <c r="J556" i="3"/>
  <c r="J535" i="3"/>
  <c r="J537" i="3"/>
  <c r="C6" i="15" s="1"/>
  <c r="C7" i="17" s="1"/>
  <c r="J538" i="3"/>
  <c r="C7" i="15" s="1"/>
  <c r="C8" i="17" s="1"/>
  <c r="J539" i="3"/>
  <c r="C8" i="15" s="1"/>
  <c r="C9" i="17" s="1"/>
  <c r="J540" i="3"/>
  <c r="C9" i="15" s="1"/>
  <c r="C10" i="17" s="1"/>
  <c r="J541" i="3"/>
  <c r="C10" i="15" s="1"/>
  <c r="C11" i="17" s="1"/>
  <c r="J542" i="3"/>
  <c r="C11" i="15" s="1"/>
  <c r="C12" i="17" s="1"/>
  <c r="J543" i="3"/>
  <c r="C12" i="15" s="1"/>
  <c r="C13" i="17" s="1"/>
  <c r="J544" i="3"/>
  <c r="C13" i="15" s="1"/>
  <c r="C14" i="17" s="1"/>
  <c r="J545" i="3"/>
  <c r="C14" i="15" s="1"/>
  <c r="C15" i="17" s="1"/>
  <c r="J546" i="3"/>
  <c r="C15" i="15" s="1"/>
  <c r="C16" i="17" s="1"/>
  <c r="J547" i="3"/>
  <c r="C16" i="15" s="1"/>
  <c r="C17" i="17" s="1"/>
  <c r="J548" i="3"/>
  <c r="C17" i="15" s="1"/>
  <c r="C18" i="17" s="1"/>
  <c r="J549" i="3"/>
  <c r="C18" i="15" s="1"/>
  <c r="C19" i="17" s="1"/>
  <c r="J550" i="3"/>
  <c r="C19" i="15" s="1"/>
  <c r="C20" i="17" s="1"/>
  <c r="J551" i="3"/>
  <c r="C20" i="15" s="1"/>
  <c r="C21" i="17" s="1"/>
  <c r="J552" i="3"/>
  <c r="C21" i="15" s="1"/>
  <c r="C22" i="17" s="1"/>
  <c r="J553" i="3"/>
  <c r="C22" i="15" s="1"/>
  <c r="C23" i="17" s="1"/>
  <c r="C4" i="15" l="1"/>
  <c r="C5" i="17" s="1"/>
  <c r="C4" i="17"/>
  <c r="J554" i="3"/>
  <c r="C25" i="15"/>
  <c r="C37" i="15" s="1"/>
  <c r="J568" i="3"/>
  <c r="C39" i="15"/>
  <c r="C53" i="15" s="1"/>
  <c r="J584" i="3"/>
  <c r="C38" i="17" l="1"/>
  <c r="C25" i="17"/>
  <c r="C23" i="15"/>
  <c r="C9" i="16"/>
  <c r="C10" i="16" s="1"/>
  <c r="C11" i="16" s="1"/>
  <c r="J585" i="3"/>
  <c r="C54" i="15"/>
  <c r="I584" i="3"/>
  <c r="H584" i="3"/>
  <c r="I568" i="3"/>
  <c r="H568" i="3"/>
  <c r="H585" i="3" l="1"/>
  <c r="I585" i="3"/>
</calcChain>
</file>

<file path=xl/sharedStrings.xml><?xml version="1.0" encoding="utf-8"?>
<sst xmlns="http://schemas.openxmlformats.org/spreadsheetml/2006/main" count="2142" uniqueCount="1772">
  <si>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</si>
  <si>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</si>
  <si>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</si>
  <si>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</si>
  <si>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</si>
  <si>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</si>
  <si>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</si>
  <si>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</si>
  <si>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</si>
  <si>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</si>
  <si>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</si>
  <si>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</si>
  <si>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</si>
  <si>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</si>
  <si>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</si>
  <si>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</si>
  <si>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</si>
  <si>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</si>
  <si>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</si>
  <si>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</si>
  <si>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</si>
  <si>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</si>
  <si>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</si>
  <si>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</si>
  <si>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</si>
  <si>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</si>
  <si>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</si>
  <si>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</si>
  <si>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</si>
  <si>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</si>
  <si>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</si>
  <si>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</si>
  <si>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</si>
  <si>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</si>
  <si>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</si>
  <si>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</si>
  <si>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</si>
  <si>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</si>
  <si>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</si>
  <si>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</si>
  <si>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</si>
  <si>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</si>
  <si>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</si>
  <si>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</si>
  <si>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</si>
  <si>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</si>
  <si>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</si>
  <si>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</si>
  <si>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</si>
  <si>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</si>
  <si>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</si>
  <si>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</si>
  <si>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</si>
  <si>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</si>
  <si>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</si>
  <si>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</si>
  <si>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</si>
  <si>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</si>
  <si>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</si>
  <si>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</si>
  <si>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</si>
  <si>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</si>
  <si>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</si>
  <si>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</si>
  <si>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</si>
  <si>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</si>
  <si>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</si>
  <si>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</si>
  <si>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</si>
  <si>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</si>
  <si>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</si>
  <si>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</si>
  <si>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</si>
  <si>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</si>
  <si>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</si>
  <si>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</si>
  <si>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</si>
  <si>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</si>
  <si>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</si>
  <si>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</si>
  <si>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</si>
  <si>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</si>
  <si>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</si>
  <si>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</si>
  <si>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</si>
  <si>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</si>
  <si>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</si>
  <si>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</si>
  <si>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</si>
  <si>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</si>
  <si>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</si>
  <si>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</si>
  <si>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</si>
  <si>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</si>
  <si>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</si>
  <si>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</si>
  <si>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</si>
  <si>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</si>
  <si>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</si>
  <si>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</si>
  <si>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</si>
  <si>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</si>
  <si>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</si>
  <si>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</si>
  <si>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</si>
  <si>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</si>
  <si>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</si>
  <si>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</si>
  <si>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</si>
  <si>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</si>
  <si>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</si>
  <si>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</si>
  <si>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</si>
  <si>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</si>
  <si>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</si>
  <si>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</si>
  <si>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</si>
  <si>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</si>
  <si>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</si>
  <si>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</si>
  <si>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</si>
  <si>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</si>
  <si>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</si>
  <si>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</si>
  <si>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</si>
  <si>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</si>
  <si>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</si>
  <si>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</si>
  <si>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</si>
  <si>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</si>
  <si>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</si>
  <si>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</si>
  <si>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</si>
  <si>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</si>
  <si>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</si>
  <si>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</si>
  <si>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</si>
  <si>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</si>
  <si>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</si>
  <si>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</si>
  <si>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</si>
  <si>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</si>
  <si>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</si>
  <si>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</si>
  <si>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</si>
  <si>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</si>
  <si>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</si>
  <si>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</si>
  <si>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</si>
  <si>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</si>
  <si>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</si>
  <si>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</si>
  <si>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</si>
  <si>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</si>
  <si>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</si>
  <si>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</si>
  <si>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</si>
  <si>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</si>
  <si>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</si>
  <si>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</si>
  <si>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</si>
  <si>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</si>
  <si>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</si>
  <si>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</si>
  <si>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</si>
  <si>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</si>
  <si>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</si>
  <si>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</si>
  <si>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</si>
  <si>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</si>
  <si>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</si>
  <si>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</si>
  <si>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</si>
  <si>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</si>
  <si>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</si>
  <si>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</si>
  <si>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</si>
  <si>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</si>
  <si>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</si>
  <si>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</si>
  <si>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</si>
  <si>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</si>
  <si>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</si>
  <si>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</si>
  <si>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</si>
  <si>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</si>
  <si>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</si>
  <si>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</si>
  <si>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</si>
  <si>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</si>
  <si>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</si>
  <si>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</si>
  <si>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</si>
  <si>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</si>
  <si>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</si>
  <si>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</si>
  <si>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</si>
  <si>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</si>
  <si>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</si>
  <si>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</si>
  <si>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</si>
  <si>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</si>
  <si>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</si>
  <si>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</si>
  <si>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</si>
  <si>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</si>
  <si>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</si>
  <si>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</si>
  <si>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</si>
  <si>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</si>
  <si>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</si>
  <si>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</si>
  <si>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</si>
  <si>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</si>
  <si>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</si>
  <si>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</si>
  <si>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</si>
  <si>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</si>
  <si>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</si>
  <si>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</si>
  <si>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</si>
  <si>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</si>
  <si>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</si>
  <si>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</si>
  <si>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</si>
  <si>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</si>
  <si>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</si>
  <si>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</si>
  <si>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</si>
  <si>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</si>
  <si>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</si>
  <si>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</si>
  <si>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</si>
  <si>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</si>
  <si>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</si>
  <si>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</si>
  <si>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</si>
  <si>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</si>
  <si>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</si>
  <si>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</si>
  <si>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</si>
  <si>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</si>
  <si>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</si>
  <si>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</si>
  <si>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</si>
  <si>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</si>
  <si>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</si>
  <si>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</si>
  <si>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</si>
  <si>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</si>
  <si>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</si>
  <si>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</si>
  <si>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</si>
  <si>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</si>
  <si>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</si>
  <si>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</si>
  <si>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</si>
  <si>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</si>
  <si>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</si>
  <si>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</si>
  <si>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</si>
  <si>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</si>
  <si>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</si>
  <si>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</si>
  <si>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</si>
  <si>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</si>
  <si>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</si>
  <si>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</si>
  <si>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</si>
  <si>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</si>
  <si>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</si>
  <si>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</si>
  <si>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</si>
  <si>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</si>
  <si>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</si>
  <si>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</si>
  <si>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</si>
  <si>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</si>
  <si>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</si>
  <si>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</si>
  <si>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</si>
  <si>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</si>
  <si>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</si>
  <si>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</si>
  <si>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</si>
  <si>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</si>
  <si>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</si>
  <si>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</si>
  <si>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</si>
  <si>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</si>
  <si>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</si>
  <si>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</si>
  <si>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</si>
  <si>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</si>
  <si>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</si>
  <si>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</si>
  <si>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</si>
  <si>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</si>
  <si>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</si>
  <si>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</si>
  <si>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</si>
  <si>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</si>
  <si>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</si>
  <si>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</si>
  <si>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</si>
  <si>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</si>
  <si>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</si>
  <si>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</si>
  <si>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</si>
  <si>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</si>
  <si>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</si>
  <si>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</si>
  <si>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</si>
  <si>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</si>
  <si>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</si>
  <si>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</si>
  <si>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</si>
  <si>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</si>
  <si>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</si>
  <si>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</si>
  <si>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</si>
  <si>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</si>
  <si>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</si>
  <si>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</si>
  <si>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</si>
  <si>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</si>
  <si>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</si>
  <si>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</si>
  <si>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</si>
  <si>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</si>
  <si>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</si>
  <si>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</si>
  <si>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</si>
  <si>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</si>
  <si>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</si>
  <si>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</si>
  <si>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</si>
  <si>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</si>
  <si>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</si>
  <si>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</si>
  <si>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</si>
  <si>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</si>
  <si>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</si>
  <si>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</si>
  <si>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</si>
  <si>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</si>
  <si>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</si>
  <si>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</si>
  <si>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</si>
  <si>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</si>
  <si>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</si>
  <si>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</si>
  <si>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</si>
  <si>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</si>
  <si>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</si>
  <si>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</si>
  <si>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</si>
  <si>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</si>
  <si>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</si>
  <si>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</si>
  <si>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</si>
  <si>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</si>
  <si>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</si>
  <si>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</si>
  <si>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</si>
  <si>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</si>
  <si>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</si>
  <si>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</si>
  <si>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</si>
  <si>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</si>
  <si>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</si>
  <si>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</si>
  <si>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</si>
  <si>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</si>
  <si>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</si>
  <si>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</si>
  <si>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</si>
  <si>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</si>
  <si>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</si>
  <si>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</si>
  <si>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</si>
  <si>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</si>
  <si>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</si>
  <si>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</si>
  <si>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</si>
  <si>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</si>
  <si>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</si>
  <si>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</si>
  <si>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</si>
  <si>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</si>
  <si>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</si>
  <si>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</si>
  <si>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</si>
  <si>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</si>
  <si>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</si>
  <si>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</si>
  <si>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</si>
  <si>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</si>
  <si>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</si>
  <si>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</si>
  <si>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</si>
  <si>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</si>
  <si>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</si>
  <si>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</si>
  <si>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</si>
  <si>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</si>
  <si>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</si>
  <si>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</si>
  <si>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</si>
  <si>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</si>
  <si>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</si>
  <si>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</si>
  <si>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</si>
  <si>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</si>
  <si>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</si>
  <si>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</si>
  <si>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</si>
  <si>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</si>
  <si>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</si>
  <si>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</si>
  <si>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</si>
  <si>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</si>
  <si>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</si>
  <si>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</si>
  <si>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</si>
  <si>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</si>
  <si>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</si>
  <si>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</si>
  <si>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</si>
  <si>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</si>
  <si>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</si>
  <si>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</si>
  <si>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</si>
  <si>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</si>
  <si>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</si>
  <si>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</si>
  <si>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</si>
  <si>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</si>
  <si>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</si>
  <si>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</si>
  <si>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</si>
  <si>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</si>
  <si>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</si>
  <si>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</si>
  <si>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</si>
  <si>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</si>
  <si>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</si>
  <si>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</si>
  <si>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</si>
  <si>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</si>
  <si>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</si>
  <si>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</si>
  <si>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</si>
  <si>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</si>
  <si>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</si>
  <si>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</si>
  <si>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</si>
  <si>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</si>
  <si>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</si>
  <si>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</si>
  <si>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</si>
  <si>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</si>
  <si>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</si>
  <si>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</si>
  <si>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</si>
  <si>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</si>
  <si>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</si>
  <si>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</si>
  <si>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</si>
  <si>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</si>
  <si>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</si>
  <si>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</si>
  <si>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</si>
  <si>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</si>
  <si>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</si>
  <si>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</si>
  <si>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</si>
  <si>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</si>
  <si>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</si>
  <si>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</si>
  <si>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</si>
  <si>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</si>
  <si>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</si>
  <si>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</si>
  <si>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</si>
  <si>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</si>
  <si>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</si>
  <si>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</si>
  <si>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</si>
  <si>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</si>
  <si>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</si>
  <si>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</si>
  <si>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</si>
  <si>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</si>
  <si>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</si>
  <si>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</si>
  <si>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</si>
  <si>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</si>
  <si>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</si>
  <si>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</si>
  <si>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</si>
  <si>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</si>
  <si>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</si>
  <si>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</si>
  <si>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</si>
  <si>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</si>
  <si>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</si>
  <si>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</si>
  <si>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</si>
  <si>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</si>
  <si>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</si>
  <si>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</si>
  <si>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</si>
  <si>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</si>
  <si>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</si>
  <si>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</si>
  <si>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</si>
  <si>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</si>
  <si>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</si>
  <si>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</si>
  <si>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</si>
  <si>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</si>
  <si>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</si>
  <si>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</si>
  <si>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</si>
  <si>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</si>
  <si>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</si>
  <si>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</si>
  <si>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</si>
  <si>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</si>
  <si>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</si>
  <si>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</si>
  <si>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</si>
  <si>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</si>
  <si>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</si>
  <si>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</si>
  <si>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</si>
  <si>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</si>
  <si>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</si>
  <si>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</si>
  <si>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</si>
  <si>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</si>
  <si>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</si>
  <si>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</si>
  <si>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</si>
  <si>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</si>
  <si>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</si>
  <si>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</si>
  <si>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</si>
  <si>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</si>
  <si>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</si>
  <si>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</si>
  <si>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</si>
  <si>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</si>
  <si>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</si>
  <si>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</si>
  <si>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</si>
  <si>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</si>
  <si>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</si>
  <si>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</si>
  <si>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</si>
  <si>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</si>
  <si>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</si>
  <si>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</si>
  <si>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</si>
  <si>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</si>
  <si>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</si>
  <si>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</si>
  <si>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</si>
  <si>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</si>
  <si>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</si>
  <si>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</si>
  <si>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</si>
  <si>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</si>
  <si>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</si>
  <si>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</si>
  <si>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</si>
  <si>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</si>
  <si>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</si>
  <si>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</si>
  <si>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</si>
  <si>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</si>
  <si>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</si>
  <si>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</si>
  <si>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</si>
  <si>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</si>
  <si>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</si>
  <si>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</si>
  <si>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</si>
  <si>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</si>
  <si>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</si>
  <si>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</si>
  <si>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</si>
  <si>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</si>
  <si>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</si>
  <si>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</si>
  <si>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</si>
  <si>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</si>
  <si>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</si>
  <si>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</si>
  <si>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</si>
  <si>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</si>
  <si>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</si>
  <si>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</si>
  <si>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</si>
  <si>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</si>
  <si>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</si>
  <si>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</si>
  <si>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</si>
  <si>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</si>
  <si>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</si>
  <si>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</si>
  <si>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</si>
  <si>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</si>
  <si>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</si>
  <si>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</si>
  <si>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</si>
  <si>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</si>
  <si>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</si>
  <si>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</si>
  <si>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</si>
  <si>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</si>
  <si>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</si>
  <si>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</si>
  <si>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</si>
  <si>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</si>
  <si>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</si>
  <si>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</si>
  <si>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</si>
  <si>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</si>
  <si>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</si>
  <si>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</si>
  <si>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</si>
  <si>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</si>
  <si>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</si>
  <si>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</si>
  <si>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</si>
  <si>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</si>
  <si>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</si>
  <si>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</si>
  <si>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</si>
  <si>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</si>
  <si>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</si>
  <si>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</si>
  <si>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</si>
  <si>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</si>
  <si>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</si>
  <si>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</si>
  <si>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</si>
  <si>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</si>
  <si>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</si>
  <si>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</si>
  <si>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</si>
  <si>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</si>
  <si>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</si>
  <si>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</si>
  <si>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</si>
  <si>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</si>
  <si>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</si>
  <si>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</si>
  <si>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</si>
  <si>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</si>
  <si>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</si>
  <si>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</si>
  <si>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</si>
  <si>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</si>
  <si>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</si>
  <si>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</si>
  <si>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</si>
  <si>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</si>
  <si>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</si>
  <si>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</si>
  <si>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</si>
  <si>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</si>
  <si>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</si>
  <si>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</si>
  <si>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</si>
  <si>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</si>
  <si>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</si>
  <si>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</si>
  <si>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</si>
  <si>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</si>
  <si>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</si>
  <si>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</si>
  <si>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</si>
  <si>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</si>
  <si>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</si>
  <si>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</si>
  <si>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</si>
  <si>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</si>
  <si>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</si>
  <si>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</si>
  <si>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</si>
  <si>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</si>
  <si>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</si>
  <si>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</si>
  <si>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</si>
  <si>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</si>
  <si>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</si>
  <si>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</si>
  <si>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</si>
  <si>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</si>
  <si>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</si>
  <si>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</si>
  <si>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</si>
  <si>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</si>
  <si>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</si>
  <si>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</si>
  <si>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</si>
  <si>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</si>
  <si>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</si>
  <si>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</si>
  <si>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</si>
  <si>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</si>
  <si>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</si>
  <si>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</si>
  <si>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</si>
  <si>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</si>
  <si>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</si>
  <si>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</si>
  <si>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</si>
  <si>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</si>
  <si>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</si>
  <si>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</si>
  <si>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</si>
  <si>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</si>
  <si>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</si>
  <si>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</si>
  <si>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</si>
  <si>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</si>
  <si>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</si>
  <si>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</si>
  <si>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</si>
  <si>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</si>
  <si>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</si>
  <si>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</si>
  <si>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</si>
  <si>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</si>
  <si>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</si>
  <si>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</si>
  <si>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</si>
  <si>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</si>
  <si>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</si>
  <si>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</si>
  <si>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</si>
  <si>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</si>
  <si>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</si>
  <si>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</si>
  <si>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</si>
  <si>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</si>
  <si>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</si>
  <si>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</si>
  <si>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</si>
  <si>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</si>
  <si>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</si>
  <si>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</si>
  <si>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</si>
  <si>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</si>
  <si>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</si>
  <si>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</si>
  <si>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</si>
  <si>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</si>
  <si>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</si>
  <si>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</si>
  <si>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</si>
  <si>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</si>
  <si>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</si>
  <si>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</si>
  <si>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</si>
  <si>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</si>
  <si>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</si>
  <si>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</si>
  <si>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</si>
  <si>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</si>
  <si>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</si>
  <si>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</si>
  <si>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</si>
  <si>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</si>
  <si>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</si>
  <si>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</si>
  <si>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</si>
  <si>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</si>
  <si>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</si>
  <si>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</si>
  <si>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</si>
  <si>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</si>
  <si>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</si>
  <si>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</si>
  <si>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</si>
  <si>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</si>
  <si>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</si>
  <si>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</si>
  <si>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</si>
  <si>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</si>
  <si>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</si>
  <si>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</si>
  <si>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</si>
  <si>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</si>
  <si>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</si>
  <si>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</si>
  <si>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</si>
  <si>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</si>
  <si>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</si>
  <si>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</si>
  <si>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</si>
  <si>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</si>
  <si>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</si>
  <si>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</si>
  <si>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</si>
  <si>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</si>
  <si>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</si>
  <si>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</si>
  <si>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</si>
  <si>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</si>
  <si>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</si>
  <si>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</si>
  <si>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</si>
  <si>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</si>
  <si>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</si>
  <si>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</si>
  <si>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</si>
  <si>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</si>
  <si>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</si>
  <si>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</si>
  <si>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</si>
  <si>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</si>
  <si>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</si>
  <si>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</si>
  <si>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</si>
  <si>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</si>
  <si>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</si>
  <si>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</si>
  <si>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</si>
  <si>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</si>
  <si>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</si>
  <si>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</si>
  <si>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</si>
  <si>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</si>
  <si>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</si>
  <si>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</si>
  <si>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</si>
  <si>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</si>
  <si>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</si>
  <si>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</si>
  <si>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</si>
  <si>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</si>
  <si>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</si>
  <si>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</si>
  <si>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</si>
  <si>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</si>
  <si>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</si>
  <si>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</si>
  <si>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</si>
  <si>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</si>
  <si>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</si>
  <si>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</si>
  <si>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</si>
  <si>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</si>
  <si>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</si>
  <si>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</si>
  <si>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</si>
  <si>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</si>
  <si>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</si>
  <si>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</si>
  <si>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</si>
  <si>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</si>
  <si>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</si>
  <si>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</si>
  <si>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</si>
  <si>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</si>
  <si>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</si>
  <si>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</si>
  <si>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</si>
  <si>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</si>
  <si>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</si>
  <si>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</si>
  <si>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</si>
  <si>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</si>
  <si>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</si>
  <si>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</si>
  <si>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</si>
  <si>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</si>
  <si>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</si>
  <si>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</si>
  <si>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</si>
  <si>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</si>
  <si>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</si>
  <si>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</si>
  <si>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</si>
  <si>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</si>
  <si>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</si>
  <si>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</si>
  <si>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</si>
  <si>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</si>
  <si>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</si>
  <si>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</si>
  <si>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</si>
  <si>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</si>
  <si>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</si>
  <si>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</si>
  <si>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</si>
  <si>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</si>
  <si>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</si>
  <si>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</si>
  <si>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</si>
  <si>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</si>
  <si>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</si>
  <si>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</si>
  <si>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</si>
  <si>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</si>
  <si>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</si>
  <si>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</si>
  <si>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</si>
  <si>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</si>
  <si>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</si>
  <si>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</si>
  <si>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</si>
  <si>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</si>
  <si>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</si>
  <si>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</si>
  <si>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</si>
  <si>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</si>
  <si>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</si>
  <si>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</si>
  <si>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</si>
  <si>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</si>
  <si>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</si>
  <si>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</si>
  <si>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</si>
  <si>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</si>
  <si>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</si>
  <si>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</si>
  <si>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</si>
  <si>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</si>
  <si>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</si>
  <si>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</si>
  <si>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</si>
  <si>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</si>
  <si>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</si>
  <si>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</si>
  <si>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</si>
  <si>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</si>
  <si>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</si>
  <si>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</si>
  <si>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</si>
  <si>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</si>
  <si>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</si>
  <si>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</si>
  <si>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</si>
  <si>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</si>
  <si>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</si>
  <si>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</si>
  <si>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</si>
  <si>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</si>
  <si>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</si>
  <si>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</si>
  <si>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</si>
  <si>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</si>
  <si>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</si>
  <si>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</si>
  <si>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</si>
  <si>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</si>
  <si>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</si>
  <si>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</si>
  <si>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</si>
  <si>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</si>
  <si>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</si>
  <si>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</si>
  <si>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</si>
  <si>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</si>
  <si>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</si>
  <si>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</si>
  <si>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</si>
  <si>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</si>
  <si>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</si>
  <si>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</si>
  <si>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</si>
  <si>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</si>
  <si>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</si>
  <si>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</si>
  <si>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</si>
  <si>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</si>
  <si>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</si>
  <si>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</si>
  <si>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</si>
  <si>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</si>
  <si>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</si>
  <si>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</si>
  <si>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</si>
  <si>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</si>
  <si>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</si>
  <si>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</si>
  <si>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</si>
  <si>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</si>
  <si>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</si>
  <si>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</si>
  <si>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</si>
  <si>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</si>
  <si>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</si>
  <si>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</si>
  <si>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</si>
  <si>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</si>
  <si>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</si>
  <si>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</si>
  <si>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</si>
  <si>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</si>
  <si>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</si>
  <si>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</si>
  <si>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</si>
  <si>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</si>
  <si>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</si>
  <si>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</si>
  <si>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</si>
  <si>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</si>
  <si>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</si>
  <si>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</si>
  <si>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</si>
  <si>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</si>
  <si>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</si>
  <si>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</si>
  <si>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</si>
  <si>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</si>
  <si>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</si>
  <si>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</si>
  <si>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</si>
  <si>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</si>
  <si>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</si>
  <si>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</si>
  <si>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</si>
  <si>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</si>
  <si>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</si>
  <si>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</si>
  <si>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</si>
  <si>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</si>
  <si>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</si>
  <si>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</si>
  <si>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</si>
  <si>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</si>
  <si>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</si>
  <si>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</si>
  <si>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</si>
  <si>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</si>
  <si>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</si>
  <si>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</si>
  <si>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</si>
  <si>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</si>
  <si>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</si>
  <si>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</si>
  <si>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</si>
  <si>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</si>
  <si>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</si>
  <si>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</si>
  <si>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</si>
  <si>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</si>
  <si>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</si>
  <si>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</si>
  <si>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</si>
  <si>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</si>
  <si>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</si>
  <si>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</si>
  <si>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</si>
  <si>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</si>
  <si>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</si>
  <si>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</si>
  <si>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</si>
  <si>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</si>
  <si>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</si>
  <si>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</si>
  <si>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</si>
  <si>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</si>
  <si>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</si>
  <si>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</si>
  <si>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</si>
  <si>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</si>
  <si>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</si>
  <si>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</si>
  <si>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</si>
  <si>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</si>
  <si>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</si>
  <si>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</si>
  <si>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</si>
  <si>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</si>
  <si>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</si>
  <si>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</si>
  <si>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</si>
  <si>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</si>
  <si>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</si>
  <si>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</si>
  <si>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</si>
  <si>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</si>
  <si>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</si>
  <si>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</si>
  <si>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</si>
  <si>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</si>
  <si>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</si>
  <si>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</si>
  <si>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</si>
  <si>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</si>
  <si>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</si>
  <si>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</si>
  <si>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</si>
  <si>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</si>
  <si>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</si>
  <si>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</si>
  <si>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</si>
  <si>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</si>
  <si>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</si>
  <si>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</si>
  <si>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</si>
  <si>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</si>
  <si>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</si>
  <si>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</si>
  <si>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</si>
  <si>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</si>
  <si>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</si>
  <si>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</si>
  <si>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</si>
  <si>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</si>
  <si>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</si>
  <si>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</si>
  <si>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</si>
  <si>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</si>
  <si>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</si>
  <si>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</si>
  <si>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</si>
  <si>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</si>
  <si>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</si>
  <si>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</si>
  <si>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</si>
  <si>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</si>
  <si>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</si>
  <si>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</si>
  <si>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</si>
  <si>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</si>
  <si>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</si>
  <si>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</si>
  <si>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</si>
  <si>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</si>
  <si>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</si>
  <si>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</si>
  <si>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</si>
  <si>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</si>
  <si>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</si>
  <si>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</si>
  <si>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</si>
  <si>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</si>
  <si>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</si>
  <si>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</si>
  <si>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</si>
  <si>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</si>
  <si>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</si>
  <si>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</si>
  <si>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</si>
  <si>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</si>
  <si>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</si>
  <si>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</si>
  <si>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</si>
  <si>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</si>
  <si>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</si>
  <si>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</si>
  <si>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</si>
  <si>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</si>
  <si>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</si>
  <si>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</si>
  <si>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</si>
  <si>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</si>
  <si>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</si>
  <si>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</si>
  <si>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</si>
  <si>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</si>
  <si>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</si>
  <si>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</si>
  <si>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</si>
  <si>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</si>
  <si>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</si>
  <si>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</si>
  <si>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</si>
  <si>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</si>
  <si>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</si>
  <si>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TOTAL PASIVO</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</si>
  <si>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</si>
  <si>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</si>
  <si>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</si>
  <si>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</si>
  <si>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</si>
  <si>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</si>
  <si>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</si>
  <si>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</si>
  <si>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</si>
  <si>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</si>
  <si>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</si>
  <si>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Provisiones por beneficios a los empleados</t>
  </si>
  <si>
    <t>Otras provisiones</t>
  </si>
  <si>
    <t>Cuentas comerciales por pagar y otras cuentas por pagar</t>
  </si>
  <si>
    <t>Pasivos por impuestos corrientes</t>
  </si>
  <si>
    <t>Títulos emitidos</t>
  </si>
  <si>
    <t>Otros pasivos no financieros</t>
  </si>
  <si>
    <t>Inversión suplementaria al capital asignado</t>
  </si>
  <si>
    <t>Patrimonio atribuible a los propietarios de la controladora</t>
  </si>
  <si>
    <t>FECHA DE REPORTE</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</si>
  <si>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</si>
  <si>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</si>
  <si>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</si>
  <si>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</si>
  <si>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</si>
  <si>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</si>
  <si>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</si>
  <si>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</si>
  <si>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</si>
  <si>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</si>
  <si>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</si>
  <si>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</si>
  <si>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Inversiones en subsidiarias, negocios conjuntos y asociadas</t>
  </si>
  <si>
    <t>Capital asignado</t>
  </si>
  <si>
    <t>HOJA DE TRABAJO - PREPARACIÓN DE ESTADO DE SITUACIÓN FINANCIERA DE APERTURA ESFA (VALORES EN MILES DE PESOS)</t>
  </si>
  <si>
    <t>SUBTOTAL DISPONIBLE</t>
  </si>
  <si>
    <t>SUBTOTAL PROPIEDADES Y EQUIPO</t>
  </si>
  <si>
    <t>SUBTOTAL CUENTAS POR PAGAR</t>
  </si>
  <si>
    <t>SUBTOTAL OTROS PASIVOS</t>
  </si>
  <si>
    <t>SUBTOTAL PASIVOS ESTIMADOS Y PROVISIONES</t>
  </si>
  <si>
    <t>SUBTOTAL RESERVAS</t>
  </si>
  <si>
    <t>SUBTOTAL CAPITAL SOCIAL</t>
  </si>
  <si>
    <t>SUBTOTAL FONDOS DE DESTINACION ESPECIFICA</t>
  </si>
  <si>
    <t>ESTADO DE SITUACION FINANCIERA DE APERTURA - ESFA (VALORES EN MILES DE PESOS)</t>
  </si>
  <si>
    <t>Inversiones contabilizadas utilizando el método de participación</t>
  </si>
  <si>
    <t>NOTAS DE REVELACIÓN</t>
  </si>
  <si>
    <t>NOTAS</t>
  </si>
  <si>
    <t>Balance de Apertura (texto)
 Medición Inicial (texto)
 Medición Posterior (texto)</t>
  </si>
  <si>
    <t>CÓDIGO Y NOMBRE DE LA ENTIDAD</t>
  </si>
  <si>
    <t>NOMBRE DEL LIDER DEL PROYECTO DE CONVERGENCIA</t>
  </si>
  <si>
    <t>CARGO DEL LIDER DEL PROYECTO DE CONVERGENCIA</t>
  </si>
  <si>
    <t>CONCILIACIÓN PATRIMONIAL</t>
  </si>
  <si>
    <t>DESCRIPCION (OTROS)</t>
  </si>
  <si>
    <t>Modificación en los Activos</t>
  </si>
  <si>
    <t>Modificación en el Patrimonio</t>
  </si>
  <si>
    <t>VALORES (EN MILES DE $)</t>
  </si>
  <si>
    <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</si>
  <si>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</si>
  <si>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</si>
  <si>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</si>
  <si>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</si>
  <si>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</si>
  <si>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</si>
  <si>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</si>
  <si>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</si>
  <si>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</si>
  <si>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</si>
  <si>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</si>
  <si>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</si>
  <si>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</si>
  <si>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</si>
  <si>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</si>
  <si>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</si>
  <si>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</si>
  <si>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</si>
  <si>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</si>
  <si>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</si>
  <si>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</si>
  <si>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</si>
  <si>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</si>
  <si>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</si>
  <si>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</si>
  <si>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</si>
  <si>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</si>
  <si>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</si>
  <si>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</si>
  <si>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</si>
  <si>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</si>
  <si>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</si>
  <si>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</si>
  <si>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</si>
  <si>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</si>
  <si>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</si>
  <si>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</si>
  <si>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</si>
  <si>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</si>
  <si>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</si>
  <si>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</si>
  <si>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Provisiones por desmantelamiento propiedades plabnta y equipo</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</si>
  <si>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</si>
  <si>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</si>
  <si>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</si>
  <si>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</si>
  <si>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</si>
  <si>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</si>
  <si>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</si>
  <si>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</si>
  <si>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CUMPLIMIENTO DE CAPITAL MINIMO APLICANDO NIIF</t>
  </si>
  <si>
    <t>EXCESO O DEFECTO</t>
  </si>
  <si>
    <t>ACTIVO</t>
  </si>
  <si>
    <t>DISPONIBLE</t>
  </si>
  <si>
    <t>CAJA</t>
  </si>
  <si>
    <t>REMESAS EN TRANSITO</t>
  </si>
  <si>
    <t>DIVERSAS</t>
  </si>
  <si>
    <t>OPERACIONES CARRUSEL</t>
  </si>
  <si>
    <t>INTERESES</t>
  </si>
  <si>
    <t>CONTRATOS FORWARD - DE COBERTURA</t>
  </si>
  <si>
    <t>OPCIONES DE COBERTURA</t>
  </si>
  <si>
    <t>TERRENOS</t>
  </si>
  <si>
    <t>CONSTRUCCIONES EN CURSO</t>
  </si>
  <si>
    <t>DEPRECIACION DIFERIDA</t>
  </si>
  <si>
    <t>OTROS ACTIVOS</t>
  </si>
  <si>
    <t>CARGOS DIFERIDOS</t>
  </si>
  <si>
    <t>DEPOSITOS</t>
  </si>
  <si>
    <t>BIENES DE ARTE Y CULTURA</t>
  </si>
  <si>
    <t>DIVERSOS</t>
  </si>
  <si>
    <t>VALORIZACIONES</t>
  </si>
  <si>
    <t>PASIVO</t>
  </si>
  <si>
    <t>OTRAS OBLIGACIONES FINANCIERAS</t>
  </si>
  <si>
    <t>CUENTAS POR PAGAR</t>
  </si>
  <si>
    <t>DIVIDENDOS DECRETADOS EN ACCIONES</t>
  </si>
  <si>
    <t>FONDOS DE DESTINACION ESPECIFICA</t>
  </si>
  <si>
    <t>CAPITAL SOCIAL</t>
  </si>
  <si>
    <t>RESERVAS</t>
  </si>
  <si>
    <t>OTROS PASIVOS</t>
  </si>
  <si>
    <t>ABONOS DIFERIDOS</t>
  </si>
  <si>
    <t>PENSIONES DE JUBILACION</t>
  </si>
  <si>
    <t>FONDOS COOPERATIVOS ESPECIFICOS</t>
  </si>
  <si>
    <t>INTERES MINORITARIO</t>
  </si>
  <si>
    <t>CAPITAL SUSCRITO Y PAGADO</t>
  </si>
  <si>
    <t>APORTES SOCIALES</t>
  </si>
  <si>
    <t>RESERVAS ESTATUTARIAS</t>
  </si>
  <si>
    <t>RESERVAS OCASIONALES</t>
  </si>
  <si>
    <t>FONDO DE REVALORIZACION DE APORTES</t>
  </si>
  <si>
    <t>DONACIONES</t>
  </si>
  <si>
    <t>GANANCIAS O PÉRDIDAS ACUMULADAS NO REALI</t>
  </si>
  <si>
    <t>DESVALORIZACIONES (DB)</t>
  </si>
  <si>
    <t>REVALORIZACION DEL PATRIMONIO</t>
  </si>
  <si>
    <t>RESULTADOS DE EJERCICIOS ANTERIORES</t>
  </si>
  <si>
    <t>RESULTADOS DEL EJERCICIO</t>
  </si>
  <si>
    <t>PRECIO JUSTO DE INTERCAMBIO DE POSICIONE</t>
  </si>
  <si>
    <t>OTRAS CUENTAS DE ORDEN ACREEDORAS</t>
  </si>
  <si>
    <t xml:space="preserve">                                         </t>
  </si>
  <si>
    <t xml:space="preserve">                                            DATOS BÁSICOS DE LA ENTIDAD QUE REPORTA</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</si>
  <si>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</si>
  <si>
    <t xml:space="preserve">TIPO NEGOCIO </t>
  </si>
  <si>
    <t>Desplegable para identificar si es APT o negocio fiduciario</t>
  </si>
  <si>
    <t>CÓDIGO Y NOMBRE DEL APT,  SUBTIPO DEL NEGOCIO FIDUCIARIO</t>
  </si>
  <si>
    <t>CODIGO DEL FONDO, PATRIMONIO AUTONOMO</t>
  </si>
  <si>
    <r>
      <t xml:space="preserve">Ajuste a </t>
    </r>
    <r>
      <rPr>
        <sz val="10"/>
        <color rgb="FFFFFF00"/>
        <rFont val="Arial"/>
        <family val="2"/>
      </rPr>
      <t>costo amortizado</t>
    </r>
    <r>
      <rPr>
        <sz val="10"/>
        <rFont val="Arial"/>
        <family val="2"/>
      </rPr>
      <t xml:space="preserve"> en cuentas por pagar</t>
    </r>
  </si>
  <si>
    <r>
      <t xml:space="preserve">Ajuste a </t>
    </r>
    <r>
      <rPr>
        <sz val="10"/>
        <color rgb="FFFFFF00"/>
        <rFont val="Arial"/>
        <family val="2"/>
      </rPr>
      <t>costo amortizado</t>
    </r>
    <r>
      <rPr>
        <sz val="10"/>
        <rFont val="Arial"/>
        <family val="2"/>
      </rPr>
      <t xml:space="preserve"> en otros pasivos financieros</t>
    </r>
  </si>
  <si>
    <r>
      <t xml:space="preserve">Ajuste a </t>
    </r>
    <r>
      <rPr>
        <sz val="10"/>
        <color rgb="FFFFFF00"/>
        <rFont val="Arial"/>
        <family val="2"/>
      </rPr>
      <t>costo amortizado</t>
    </r>
    <r>
      <rPr>
        <sz val="10"/>
        <rFont val="Arial"/>
        <family val="2"/>
      </rPr>
      <t xml:space="preserve"> en provisiones</t>
    </r>
  </si>
  <si>
    <r>
      <t xml:space="preserve">Ajuste pasivo por otros beneficios a empleados a largo plazo </t>
    </r>
    <r>
      <rPr>
        <sz val="10"/>
        <color rgb="FFFF0000"/>
        <rFont val="Arial"/>
        <family val="2"/>
      </rPr>
      <t>- porción no corriente</t>
    </r>
  </si>
  <si>
    <r>
      <t xml:space="preserve">Ajuste pasivo pensional </t>
    </r>
    <r>
      <rPr>
        <sz val="10"/>
        <color rgb="FFFF0000"/>
        <rFont val="Arial"/>
        <family val="2"/>
      </rPr>
      <t>- porcion no corriente</t>
    </r>
  </si>
  <si>
    <t>Ganancias en aplicación por primera vez</t>
  </si>
  <si>
    <t>Pérdida en aplicación por primera vez</t>
  </si>
  <si>
    <t>Pérdidas en aplicación por primera vez</t>
  </si>
  <si>
    <t>Instrumentos financieros derivados</t>
  </si>
  <si>
    <t>Pasivos financieros</t>
  </si>
  <si>
    <t>Cuentas por pagar a entidades relacionadas y asociadas</t>
  </si>
  <si>
    <t>Capital social</t>
  </si>
  <si>
    <t>SALDOS NIIF a 01/01/2015</t>
  </si>
  <si>
    <t>SALDO NIIF A 01/01/2015</t>
  </si>
  <si>
    <t>CAPITAL MINIMO REQUERIDO AÑO 2015</t>
  </si>
  <si>
    <t>Acreedores Fiduciarios</t>
  </si>
  <si>
    <t>Bienes fideicomitidos</t>
  </si>
  <si>
    <t>Acreedores fiduciarios</t>
  </si>
  <si>
    <t>COMPROMISOS DE TRANSFERENCIA EN OPERACIO</t>
  </si>
  <si>
    <t>CUPONES POR RECIBIR DE VALORES EN OPERAC</t>
  </si>
  <si>
    <t>LLAMADO AL MARGEN ENTREGADO EN DINERO EN</t>
  </si>
  <si>
    <t>CUENTAS POR COBRAR POR INCUMPLIMIENTO O</t>
  </si>
  <si>
    <t>CONTRATOS FORWARD - DE ESPECULACIÓN</t>
  </si>
  <si>
    <t>COMPROMISOS ORIGINADOS EN OPERACIONES DE</t>
  </si>
  <si>
    <t>LLAMADO AL MARGEN EN OPERACIONES DE TRAN</t>
  </si>
  <si>
    <t>OPCIONES DE ESPECULACIÓN</t>
  </si>
  <si>
    <t>SEMOVIENTES</t>
  </si>
  <si>
    <t>SUBTOTAL OTROS ACTIVOS</t>
  </si>
  <si>
    <t>COMPROMISOS ORIGINADOS EN POSICIONES EN</t>
  </si>
  <si>
    <t>CUENTAS POR PAGAR POR INCUMPLIMIENTO O T</t>
  </si>
  <si>
    <t>COMPROMISOS DE OPERACIONES POR TRANSFERE</t>
  </si>
  <si>
    <t>CUPONES RECIBIDOS POR PAGAR DE VALORES E</t>
  </si>
  <si>
    <t>GIROS</t>
  </si>
  <si>
    <t>FONDOS SOCIALES CAPITALIZABLES</t>
  </si>
  <si>
    <t>VALORES ENTREGADOS EN OPERACIONES REPO Y</t>
  </si>
  <si>
    <t>VALORES ENTREGADOS EN OPERACIONES DE TRA</t>
  </si>
  <si>
    <t>VALORES ENTREGADOS EN OPERACIONES RELACI</t>
  </si>
  <si>
    <t>VALORES RECIBIDOS EN OPERACIONES REPO Y</t>
  </si>
  <si>
    <t>VALORES RECIBIDOS EN OPERACIONES DE TRAN</t>
  </si>
  <si>
    <t>SALDO INICIAL PCGA 01/01/2015</t>
  </si>
  <si>
    <t>COLUMNA DE CONTROL  A 01/01/2015</t>
  </si>
  <si>
    <t>IMPACTO EN EL CAPITAL MÍNIMO (Cuando aplique)</t>
  </si>
  <si>
    <r>
      <t>Ajuste</t>
    </r>
    <r>
      <rPr>
        <sz val="10"/>
        <color rgb="FFFF0000"/>
        <rFont val="Arial"/>
        <family val="2"/>
      </rPr>
      <t xml:space="preserve"> a valor razonable de</t>
    </r>
    <r>
      <rPr>
        <sz val="10"/>
        <rFont val="Arial"/>
        <family val="2"/>
      </rPr>
      <t xml:space="preserve"> propiedades de inversión</t>
    </r>
  </si>
  <si>
    <r>
      <t xml:space="preserve">Ajuste </t>
    </r>
    <r>
      <rPr>
        <sz val="10"/>
        <color rgb="FFFF0000"/>
        <rFont val="Arial"/>
        <family val="2"/>
      </rPr>
      <t>al valor razonable de</t>
    </r>
    <r>
      <rPr>
        <sz val="10"/>
        <rFont val="Arial"/>
        <family val="2"/>
      </rPr>
      <t xml:space="preserve"> inversiones</t>
    </r>
  </si>
  <si>
    <t>BANCO DE LA REPUBLICA</t>
  </si>
  <si>
    <t>BANCOS Y OTRAS ENTIDADES FINANCIERA</t>
  </si>
  <si>
    <t>CANJE</t>
  </si>
  <si>
    <t>PROVISION SOBRE EL DISPONIBLE</t>
  </si>
  <si>
    <t>POSICIONES ACTIVAS EN OPERACIONES DE MERCADO MONETARIO</t>
  </si>
  <si>
    <t>FONDOS INTERBANCARIOS VENDIDOS ORDINARIO</t>
  </si>
  <si>
    <t>COMPROMISOS DE TRANSFERENCIA DE INVERSIO</t>
  </si>
  <si>
    <t>RENDIMIENTOS POR COBRAR DE COMPROMISOS E</t>
  </si>
  <si>
    <t>PROVISISN SOBRE POSICIONES ACTIVAS EN OP</t>
  </si>
  <si>
    <t>SUBTOTAL OPERACIONES MONETARIAS MERCADO MON.</t>
  </si>
  <si>
    <t>INVERSIONES</t>
  </si>
  <si>
    <t>INV NEGOCIABLES EN TIT DE DEDUA</t>
  </si>
  <si>
    <t>INV NEGOCIABLES TIT PARTICIPATIVOS</t>
  </si>
  <si>
    <t>INV XA MANTENER HASTA EL VENCIMIENTO</t>
  </si>
  <si>
    <t>INV DISPON XA VTA TITULOS DE DEUDA</t>
  </si>
  <si>
    <t>INV DISP XA VTA TITULOS PARTICIPATIVOS</t>
  </si>
  <si>
    <t>DERECHOS DE TRANSFERENCIA DE INVERSIONES</t>
  </si>
  <si>
    <t>INVERSIONES NEGOCIABLES ENTREGADAS EN GA</t>
  </si>
  <si>
    <t>INVERSIONES HASTA EL VENCIMIENTO ENTREGA</t>
  </si>
  <si>
    <t>INVERSIONES DISPONIBLES PARA LA VENTA EN</t>
  </si>
  <si>
    <t>PROV INV NEG EN TITULOS DE DEUDA</t>
  </si>
  <si>
    <t>PROV INV NEG TIT PARTICIPATIVOS</t>
  </si>
  <si>
    <t>PROV INV XA MANTENER HASTA VENCIM</t>
  </si>
  <si>
    <t>PROV INV DISP XA VTA TIT DE DEUDA</t>
  </si>
  <si>
    <t>PROV INV DISP XA VTA TIT PARTICIPATIVOS</t>
  </si>
  <si>
    <t>SUBTOTAL INVERSIONES</t>
  </si>
  <si>
    <t>CARTERA CREDITOS Y OPERAC LEASING FINANCIERO</t>
  </si>
  <si>
    <t>CATEGORIA A RIESGO NORMAL</t>
  </si>
  <si>
    <t>CATEGORIA B RIESGO ACEPTABLE</t>
  </si>
  <si>
    <t>CATEGORIA C RIESGO APRECIABLE</t>
  </si>
  <si>
    <t>CATEGORIA D RIESGO SIGNIFICATIVO</t>
  </si>
  <si>
    <t>CATEGORIA E RIESGO DE INCOBRABILIDAD</t>
  </si>
  <si>
    <t>CAT A RIES NORM,GTIA IDON OPER LEAS CON</t>
  </si>
  <si>
    <t>CAT B RIES ACEP GTIA IDON OPER LEAS CONS</t>
  </si>
  <si>
    <t>CAT C RIES APREC GTIA IDON OPER LEAS CON</t>
  </si>
  <si>
    <t>CAT D RIES SIGN GTIA IDON Y OPER LEAS CO</t>
  </si>
  <si>
    <t>CAT E RIES INCOB GTIA IDON  OPER LEAS CO</t>
  </si>
  <si>
    <t>CAT A RIES NOR OTR GTIAS Y OPER LEAS CON</t>
  </si>
  <si>
    <t>CAT B RIES ACEP OTR GTIAS Y OPER LEAS CO</t>
  </si>
  <si>
    <t>CAT C RIES APREC OTR GTIAS Y OPER LEA CO</t>
  </si>
  <si>
    <t>CAT D RIES SIGN OTR GTIAS CR Y OPER LEAS</t>
  </si>
  <si>
    <t>CAT E RIES INCOB OTR GTIAS Y OP LEAS CON</t>
  </si>
  <si>
    <t>MICROCREDITOS GARANTIA IDONEA</t>
  </si>
  <si>
    <t>MICROCREDITOS OTRAS GARANTIAS</t>
  </si>
  <si>
    <t>CAT A RIES NORM GTIA IDON Y OPER LEAS CO</t>
  </si>
  <si>
    <t>CAT B RIESG ACEP GTIA IDON OPER LEAS COM</t>
  </si>
  <si>
    <t>CAT C RIES APREC GTIA IDON OPER LEAS COM</t>
  </si>
  <si>
    <t>CAT D RIES SIGN GTIA IDON Y OP LEAS COME</t>
  </si>
  <si>
    <t>CAT E RIES INCOB GTIA IDON Y OP LEAS COM</t>
  </si>
  <si>
    <t>CAT A RIES NORM OTR GTIAS Y OP LEAS COME</t>
  </si>
  <si>
    <t>CAT B RIES ACEP OTR GTIAS Y OP LEAS COME</t>
  </si>
  <si>
    <t>CAT C RIES APREC OTR GTIAS Y OP LEAS COM</t>
  </si>
  <si>
    <t>CAT D RIES SIGNIF OTR GTIAS Y OP LEAS CO</t>
  </si>
  <si>
    <t>CAT E RIES INCOB OTR GTIAS Y OP LEAS COM</t>
  </si>
  <si>
    <t>DERECH. DE TRANSF. DE CARTERA DE CREDTO</t>
  </si>
  <si>
    <t>COMP CONTRACICLICO PROV INDIV</t>
  </si>
  <si>
    <t>PROV CREDITOS DE VIVIENDA</t>
  </si>
  <si>
    <t>PROV CREDITOS Y OPER LEASING DE CONSUMO</t>
  </si>
  <si>
    <t>PROVISION MICROCREDITOS</t>
  </si>
  <si>
    <t>PROV CREDITOS Y OPERAC DE LEAS COMERCIAL</t>
  </si>
  <si>
    <t>PROVISION GENERAL</t>
  </si>
  <si>
    <t>SUBTOTAL CARTERA DE CREDITOS Y OPERACIONES LEASING</t>
  </si>
  <si>
    <t>ACEPTACIONES, OPERACIONES DE CONTADO</t>
  </si>
  <si>
    <t>ACEPTACIONES (BANCARIAS) EN PLAZO</t>
  </si>
  <si>
    <t>ACEPTACIONES (BCARIAS) DESPUES DEL PLAZO</t>
  </si>
  <si>
    <t>OPERACIONES DE CONTADO</t>
  </si>
  <si>
    <t>CONTRATOS DE FUTUROS DE ESPECULACIÓN</t>
  </si>
  <si>
    <t>SWAPS DE ESPECULACIÓN</t>
  </si>
  <si>
    <t>CONTRATOS DE FUTUROS DE COBERTURA</t>
  </si>
  <si>
    <t>SWAPS DE COBERTURA</t>
  </si>
  <si>
    <t>SUBTOTAL ACEPTACIONES, OPERACIONES DE CONTADO</t>
  </si>
  <si>
    <t>CUENTAS POR COBRAR</t>
  </si>
  <si>
    <t>COMPONENTE FINANC OPERAC LEASING FINANCI</t>
  </si>
  <si>
    <t>COMISIONES</t>
  </si>
  <si>
    <t>SERVICIOS DE ALMACENAJE</t>
  </si>
  <si>
    <t>CUENTAS POR COBRAR A RETROGARANTES</t>
  </si>
  <si>
    <t>CESANTIAS CAUSADAS SECTOR PUBLICO</t>
  </si>
  <si>
    <t>DIVIDENDOS Y PARTICIPACIONES</t>
  </si>
  <si>
    <t>ARRENDAMIENTOS</t>
  </si>
  <si>
    <t>CANONES BIENES DADOS LEASING OPERACIONAL</t>
  </si>
  <si>
    <t>VENTA DE BIENES Y SERVICIOS</t>
  </si>
  <si>
    <t>PAGOS POR CUENTA DE CLIENTES</t>
  </si>
  <si>
    <t>PAGOS POR CUENTA DE CLIENTES,VIVIENDA</t>
  </si>
  <si>
    <t>PAGOS POR CUENTA DE CLIENTES,CONSUMO</t>
  </si>
  <si>
    <t>PAGOS POR CUENTA DE CLIENTES,MICROCREDIT</t>
  </si>
  <si>
    <t>PAGOS POR CUENTA DE CLIENTES,COMERCIAL</t>
  </si>
  <si>
    <t>PROMETIENTES VENDEDORES</t>
  </si>
  <si>
    <t>ANTICIPOS DE CONTRATOS Y PROVEEDORE</t>
  </si>
  <si>
    <t>HONORARIOS</t>
  </si>
  <si>
    <t>ADELANTOS AL PERSONAL</t>
  </si>
  <si>
    <t>ENTIDADES EN INTERVENCION</t>
  </si>
  <si>
    <t>PRESTAMOS A ENTIDADES INSCRITAS</t>
  </si>
  <si>
    <t>FONDOS DE GARANTIAS</t>
  </si>
  <si>
    <t>PROCESOS DE TITULARIZACION</t>
  </si>
  <si>
    <t>PROVISION CTAS POR COBRAR,MICROCREDITOS</t>
  </si>
  <si>
    <t>PROVISION CTAS POR COBRAR COMERCIAL</t>
  </si>
  <si>
    <t>PROVISION CTAS POR COBRAR DE CONSUMO</t>
  </si>
  <si>
    <t>PROVISION CUENTAS POR COBRAR DE VIVIENDA</t>
  </si>
  <si>
    <t>OTRAS PROVISIONES CUENTAS POR COBRAR</t>
  </si>
  <si>
    <t>PROV CTAS X COBRAR COMPO CONTRACLICO</t>
  </si>
  <si>
    <t>SUBTOTAL CUENTAS POR COBRAR</t>
  </si>
  <si>
    <t>BIENES REALIZ RECIB PAGO Y BIENES RESTIT</t>
  </si>
  <si>
    <t>BIENES REALIZABLES</t>
  </si>
  <si>
    <t>BIENES RECIBIDOS EN PAGO</t>
  </si>
  <si>
    <t>INVENTARIO DE SEMOVIENTES</t>
  </si>
  <si>
    <t>BIENES RESTITUIDOS CONTRATOS LEASING</t>
  </si>
  <si>
    <t>BIENES NO UTILIZADOS EN EL OBJETO SOCIAL</t>
  </si>
  <si>
    <t>PROV B REALIZ REC PAGO B RESTIT Y DEJ UT</t>
  </si>
  <si>
    <t>SUBTOTAL BIENES REALIZABLES RECIBIDOS EN PAGO Y BIENES REST.</t>
  </si>
  <si>
    <t>PROPIEDADES Y EQUIPOS</t>
  </si>
  <si>
    <t>EDIFICIOS</t>
  </si>
  <si>
    <t>EQUIPO, MUEBLES Y ENSERES DE OFICIN</t>
  </si>
  <si>
    <t>EQUIPO DE COMPUTACION</t>
  </si>
  <si>
    <t>VEHICULOS</t>
  </si>
  <si>
    <t>EQUIPOS DE MOVILIZACION Y MAQUINARI</t>
  </si>
  <si>
    <t>SILOS</t>
  </si>
  <si>
    <t>BODEGAS</t>
  </si>
  <si>
    <t>IMPORTACIONES EN CURSO</t>
  </si>
  <si>
    <t>BIENES DADOS EN LEASING OPERATIVO</t>
  </si>
  <si>
    <t>BIENES RURALES</t>
  </si>
  <si>
    <t>DEPRECIACION Y AMORTIZACION ACUMULADA</t>
  </si>
  <si>
    <t>PROVISION PROPIEDADES Y EQUIPO</t>
  </si>
  <si>
    <t>SUCURSALES Y AGENCIAS</t>
  </si>
  <si>
    <t>APORTES PERMANENTES</t>
  </si>
  <si>
    <t>GASTOS ANTICIPADOS</t>
  </si>
  <si>
    <t>ACTIVOS INTANGIBLES</t>
  </si>
  <si>
    <t>CERTIFICADOS DE CAMBIO EN ADMINISTR</t>
  </si>
  <si>
    <t>DEPOSITOS PROVISIONALES BANCO REPUB</t>
  </si>
  <si>
    <t>CARTAS DE CREDITO DE PAGO DIFERIDO</t>
  </si>
  <si>
    <t>CARGO POR CORRECCION MONETARIA DIFE</t>
  </si>
  <si>
    <t>CREDITOS A EMPLEADOS</t>
  </si>
  <si>
    <t>ESPECIES VALORADAS</t>
  </si>
  <si>
    <t>BIENES POR COLOCAR EN CONTRATOS LEA</t>
  </si>
  <si>
    <t>BIENES ENTREGADOS EN COMODATO</t>
  </si>
  <si>
    <t>DERECHOS EN FIDEICOMISOS</t>
  </si>
  <si>
    <t>OPERACIONES DE APOYO A ENTIDADES INSCRIT</t>
  </si>
  <si>
    <t>DESVALORIZACIONES (CR)</t>
  </si>
  <si>
    <t>CUENTAS ACTIVAS DE REPORTE-SECC. ESPEC.</t>
  </si>
  <si>
    <t>CUENTAS ACTIVAS DE REPORTE SECC.ESPEC.</t>
  </si>
  <si>
    <t>PROVISION OTROS ACTIVOS</t>
  </si>
  <si>
    <t>DEPOSITOS Y EXIGIBILIDADES</t>
  </si>
  <si>
    <t>DEPOSITOS EN CUENTA CORRIENTE BANCA</t>
  </si>
  <si>
    <t>DEPOSITOS SIMPLES</t>
  </si>
  <si>
    <t>CERTIFICADOS DE DEPOSITO A TERMINO</t>
  </si>
  <si>
    <t>DEPOSITOS DE AHORRO</t>
  </si>
  <si>
    <t>CUENTAS DE AHORRO DE VALOR REAL</t>
  </si>
  <si>
    <t>CUENTAS DE AHORRO ESPECIAL</t>
  </si>
  <si>
    <t>CERTIFICADOS DE AHORRO DE VALOR REAL</t>
  </si>
  <si>
    <t>DOCUMENTOS POR PAGAR</t>
  </si>
  <si>
    <t>CUENTA CENTRALIZADA</t>
  </si>
  <si>
    <t>FONDOS EN FIDEICOMISO Y CTAS ESPECIAL</t>
  </si>
  <si>
    <t>CESANTIAS ADMINISTRAS POR EL F.N.A.</t>
  </si>
  <si>
    <t>BANCOS Y CORRESPONSALES</t>
  </si>
  <si>
    <t>DEPOSITOS ESPECIALES</t>
  </si>
  <si>
    <t>EXIGIBILIDADES POR SERVICIOS BANCAR</t>
  </si>
  <si>
    <t>SERVICIOS BANCARIOS DE RECAUDO</t>
  </si>
  <si>
    <t>ESTABLECIMIENTOS AFILIADOS</t>
  </si>
  <si>
    <t>DEPOSITOS ELECTRONICOS</t>
  </si>
  <si>
    <t>SUBTOTAL DEPOSITOS Y EXIGIBILIDADES</t>
  </si>
  <si>
    <t>POSICIONES PASIVAS EN OPERACIONES DE MERC. MONET.</t>
  </si>
  <si>
    <t>FONDOS INTERBANCARIOS COMPRADOS ORD</t>
  </si>
  <si>
    <t>LLAMADO AL MARGEN RECIBIDO EN DINERO DE</t>
  </si>
  <si>
    <t>RENDIMIENTOS RECIBIDOS POR PAGAR EN OPER</t>
  </si>
  <si>
    <t>COMPROMISOS ORIGINADOS EN LA REALIZACISN</t>
  </si>
  <si>
    <t>SUBTOTAL POSICIONES PASIVAS EN OPERACIONES DE MERC. MONET.</t>
  </si>
  <si>
    <t>ACEPTACIONES (BANCARIAS) EN CIRCULACIÓN</t>
  </si>
  <si>
    <t>ACEPTACIONES (BCARIAS) DESPUES DEL</t>
  </si>
  <si>
    <t>CONTRATOS DE FUTUROS ¿ DE ESPECULACIÓN</t>
  </si>
  <si>
    <t>SWAPS  DE ESPECULACIÓN</t>
  </si>
  <si>
    <t>CONTRATOS DE FUTUROS ¿ DE COBERTURA</t>
  </si>
  <si>
    <t>SWAPS  DE COBERTURA</t>
  </si>
  <si>
    <t>SUBTOTAL ACEPTACIONES (BANCARIAS) EN CIRCULACIÒN</t>
  </si>
  <si>
    <t>CREDITOS DE BANCOS Y OTRAS OBLIG. FINANC.</t>
  </si>
  <si>
    <t>BANCO DE COMERCIO EXTERIOR</t>
  </si>
  <si>
    <t>FINAGRO</t>
  </si>
  <si>
    <t>FINDETER</t>
  </si>
  <si>
    <t>BANCO CENTRAL HIPOTECARIO</t>
  </si>
  <si>
    <t>INSTITUTO DE FOMENTO INDUSTRIAL IFI</t>
  </si>
  <si>
    <t>FINANCIERA ENERGETICA NACIONAL - FE</t>
  </si>
  <si>
    <t>OTROS BANCOS Y ENTIDADES FINANC. -</t>
  </si>
  <si>
    <t>BANCOS EXTERIOR</t>
  </si>
  <si>
    <t>FINANCIACION INVERSIONES EN EL EXTE</t>
  </si>
  <si>
    <t>ENTIDADES FINANCIERAS EXTERIOR</t>
  </si>
  <si>
    <t>ORGANISMOS INTERNACIONALES</t>
  </si>
  <si>
    <t>ORGANISMOS NACIONALES</t>
  </si>
  <si>
    <t>SUBTOTAL CREDITOS DE BANCOS Y OTRAS OBLIG. FINANC.</t>
  </si>
  <si>
    <t>COMISIONES Y HONORARIOS</t>
  </si>
  <si>
    <t>IMPUESTOS</t>
  </si>
  <si>
    <t>DIVIDENDOS Y EXCEDENTES</t>
  </si>
  <si>
    <t>CONTRIBUCION SOBRE TRANSACCIONES</t>
  </si>
  <si>
    <t>IMPUESTOS A LAS VENTAS POR PAGAR</t>
  </si>
  <si>
    <t>PROMETIENTES COMPRADORES</t>
  </si>
  <si>
    <t>PROVEEDORES</t>
  </si>
  <si>
    <t>CONTRIBUCIONES Y AFILIACIONES</t>
  </si>
  <si>
    <t>RETENCIONES Y APORTES LABORALES</t>
  </si>
  <si>
    <t>MULTAS Y SANCIO,LITIG,INDEMN.Y DEMA</t>
  </si>
  <si>
    <t>PRIMAS DE SEGURO</t>
  </si>
  <si>
    <t>SEGURO DE DEPOSITOS LIQUIDADO POR PAGAR</t>
  </si>
  <si>
    <t>FONDO DE GARANTIAS DE INSTITUCIONES FINA</t>
  </si>
  <si>
    <t>TITULOS DE INVERSION  EN CIRCULACION</t>
  </si>
  <si>
    <t>BONOS</t>
  </si>
  <si>
    <t>CEDULAS</t>
  </si>
  <si>
    <t>TITULOS DE DESARROLLO AGROPECUARIO</t>
  </si>
  <si>
    <t>TITULOS COLOCADOS EN PROCES. DE TITULA</t>
  </si>
  <si>
    <t>OTROS TITULOS DE INVERSION</t>
  </si>
  <si>
    <t>SUBTOTAL TITULOS DE INVERSION EN CIRCULACION</t>
  </si>
  <si>
    <t>OBLIGACIONES LABORALES CONSOLIDADAS</t>
  </si>
  <si>
    <t>INGRESOS ANTICIPADOS</t>
  </si>
  <si>
    <t>DEPOSITOS EN TRAMITE PAGOS EXTERIOR</t>
  </si>
  <si>
    <t>CARTAS DE CREDITO PAGO DIFERIDO</t>
  </si>
  <si>
    <t>CRED.POR CORRECCION MONETARIA DIFER</t>
  </si>
  <si>
    <t>ANTICIPOS INCREMENTO DE CAPITAL</t>
  </si>
  <si>
    <t>APORTES PENDIENTES X RECAUDAR</t>
  </si>
  <si>
    <t>IMPUESTO DE RENTA DIFERIDO</t>
  </si>
  <si>
    <t>PROGRAMA EXTEN AGROP SUST DE IMPTO</t>
  </si>
  <si>
    <t>EXIGIBILIDAD DISPONIB.10% ART.6 LEY</t>
  </si>
  <si>
    <t>CUENTAS CANCELADAS</t>
  </si>
  <si>
    <t>RESERVAS TECNICAS SEGURO DE DEPOSITOS</t>
  </si>
  <si>
    <t>CUENTAS PASIVAS DE REPORTE-SECC.ESP</t>
  </si>
  <si>
    <t>CUENTAS PASIVAS DE REPORTE SECC. ES</t>
  </si>
  <si>
    <t>PASIVOS ESTIMADOS Y PROVISIONES</t>
  </si>
  <si>
    <t>OBLIGACIONES LABORALES</t>
  </si>
  <si>
    <t>MULTAS Y SANCIONES SUPERBANCARIA</t>
  </si>
  <si>
    <t>MULTAS Y SANC,LITIG,INDEMN Y DEMAND</t>
  </si>
  <si>
    <t>RIESGOS DE LIQUIDEZ Y DE TASA DE IN</t>
  </si>
  <si>
    <t>PARA ALCANZAR LA RENTABILIDAD MINIMA</t>
  </si>
  <si>
    <t>OTROS PASIVOS ESTIMADOS</t>
  </si>
  <si>
    <t>PROVISIONES FONDOS DE GARANTIAS</t>
  </si>
  <si>
    <t>BONOS OBLIG. CONVERTIBLES EN ACCION</t>
  </si>
  <si>
    <t>SUBTOTAL BONOS OBLIG. CONVERTIBLES EN ACCIONES</t>
  </si>
  <si>
    <t>CAPITAL MINIMO E IRREDUCIBLE-SEC.AH</t>
  </si>
  <si>
    <t>AJUSTE POR CONVERSION DE ESTADOS FINANC</t>
  </si>
  <si>
    <t>RESERVA  LEGAL</t>
  </si>
  <si>
    <t>OTRAS RESERVAS</t>
  </si>
  <si>
    <t>AMORTIZACION DE APORTES  SOCIALES</t>
  </si>
  <si>
    <t>FONDOS DE CAPITAL</t>
  </si>
  <si>
    <t>FONDO ESPECIAL</t>
  </si>
  <si>
    <t>SUPERAVIT O DEFICIT</t>
  </si>
  <si>
    <t>CONTRIBUCIONES</t>
  </si>
  <si>
    <t>GANANC O PERD ACUM NO REAL INV DIS XA VT</t>
  </si>
  <si>
    <t>EJECUCION PROGRAMA DE EXTEN AGROPEC</t>
  </si>
  <si>
    <t>ARTICULO 6 LEY 4/80</t>
  </si>
  <si>
    <t>SUBTOTAL SUPERAVIT O DEFICIT</t>
  </si>
  <si>
    <t>SUBTOTAL DIVIDENDOS DECRETADOS EN ACCIONES</t>
  </si>
  <si>
    <t>PATRIMONIO SECCIONES ESPECIALES</t>
  </si>
  <si>
    <t>SECCION VALOR CONSTANTE</t>
  </si>
  <si>
    <t>SECCION TRADICIONAL</t>
  </si>
  <si>
    <t>SECCION DE AHORRO Y CREDITO ENT COOPERAT</t>
  </si>
  <si>
    <t>SUBTOTAL PATRIMONIO SECCIONES ESPECIALES</t>
  </si>
  <si>
    <t>CUENTAS CONTINGENTES</t>
  </si>
  <si>
    <t>ACREEDORAS POR CONTRA</t>
  </si>
  <si>
    <t>ACREEDORAS POR CONTRA (DB)</t>
  </si>
  <si>
    <t>AVALES POR CONTRA</t>
  </si>
  <si>
    <t>VALORES RECIBIDOS ENN OPERACIONES REPO Y</t>
  </si>
  <si>
    <t>GARANTIAS BANCARIAS POR CONTRA</t>
  </si>
  <si>
    <t>CARTAS DE CREDITO POR CONTRA</t>
  </si>
  <si>
    <t>CREDITOS APROB NO DESEMBOL X CONTRA</t>
  </si>
  <si>
    <t>APERTURAS DE CREDITO POR CONTRA</t>
  </si>
  <si>
    <t>RESPONSAB X CHEQUES DE VIAJERO X CONTRA</t>
  </si>
  <si>
    <t>CUPOS DE CONTRAPARTE PARA TERCEROS POR O</t>
  </si>
  <si>
    <t>UNDERWRITING EN FIRME POR CONTRA</t>
  </si>
  <si>
    <t>DIVID ACUMULADOS-ACCIONES PREF X CONTRA</t>
  </si>
  <si>
    <t>OTRAS CONTINGENCIAS ACREEDORAS X CONTRA</t>
  </si>
  <si>
    <t>SUBTOTAL CUENTAS CONTINGENTES ACREEDORAS POR CONTRA</t>
  </si>
  <si>
    <t>ACREEDORAS</t>
  </si>
  <si>
    <t>AVALES</t>
  </si>
  <si>
    <t>GARANTIAS FONDO NAL. DE GARANTIAS</t>
  </si>
  <si>
    <t>GARANTIAS BANCARIAS</t>
  </si>
  <si>
    <t>CARTAS DE CREDITO</t>
  </si>
  <si>
    <t>CREDITOS APROBADOS NO DESEMBOLSADOS</t>
  </si>
  <si>
    <t>APERTURAS DE CREDITO</t>
  </si>
  <si>
    <t>RESERVAS DE CUPOS DE GARANTIAS</t>
  </si>
  <si>
    <t>RESPONSABILIDAD POR CHEQUES DE VIAJ</t>
  </si>
  <si>
    <t>UNDERWRITING EN FIRME</t>
  </si>
  <si>
    <t>DIVIDENDOS ACUMUL.-ACCIONES PREFERE</t>
  </si>
  <si>
    <t>OBLIGACIONES EN OPCIONES ¿ DE ESPECULACI</t>
  </si>
  <si>
    <t>OBLIGACIONES EN OPCIONES ¿ DE COBERTURA</t>
  </si>
  <si>
    <t>CAPITAL GARANTIA</t>
  </si>
  <si>
    <t>DEREC CEDIDOS POR AHORRAD EN ENTID EN LI</t>
  </si>
  <si>
    <t>CUENTA POR PAGAR NACION LEY 546 DE 1999</t>
  </si>
  <si>
    <t>INSTRUCCIONES DE PAGO DE GIROS</t>
  </si>
  <si>
    <t>OTRAS CONTINGENCIAS ACREEDORAS</t>
  </si>
  <si>
    <t>SUBTOTAL CUENTAS CONTINGENTES ACREEDORAS</t>
  </si>
  <si>
    <t>DEUDORAS POR CONTRA</t>
  </si>
  <si>
    <t>DEUDORAS POR CONTRA (CR)</t>
  </si>
  <si>
    <t>TITUL. O VALORES ENDOSAD. EN PROPIED. AL</t>
  </si>
  <si>
    <t>VAL AL VENC ENTREG EN GARAN CRCC X CONTR</t>
  </si>
  <si>
    <t>INT CARTERA DE CREDITOS POR CONTRA</t>
  </si>
  <si>
    <t>SUBTOTAL CUENTAS CONTINGENTES DEUDORAS POR CONTRA</t>
  </si>
  <si>
    <t>DEUDORAS</t>
  </si>
  <si>
    <t>TITU.O VALOR.ENDOSA. EN PROPIED. AL BR</t>
  </si>
  <si>
    <t>VALORES AL VENC ENTREGAD EN GARANT CRCC</t>
  </si>
  <si>
    <t>COMISION RETIROS PARCIALES</t>
  </si>
  <si>
    <t>INTERESES CARTERA DE CREDITOS</t>
  </si>
  <si>
    <t>INTERESES LEASING FINANCIERO</t>
  </si>
  <si>
    <t>CORRECCION MONETARIA CARTERA DE CREDITOS</t>
  </si>
  <si>
    <t>CORRECC MONETARIA OPERAC LEASING FINANC</t>
  </si>
  <si>
    <t>CANONES Y SANCIONES EN CONTRATOS DE LEAS</t>
  </si>
  <si>
    <t>CORRESPONSALES GIROS Y COMISIONES</t>
  </si>
  <si>
    <t>DERECHOS EN OPCIONES ¿ DE ESPECULACIÓN</t>
  </si>
  <si>
    <t>DERECHOS EN OPCIONES ¿ DE COBERTURA</t>
  </si>
  <si>
    <t>DERECHOS POR CAPITAL GARANTIA</t>
  </si>
  <si>
    <t>CARTERA DE VIVIENDA ALIVIO LEY 546 DE 99</t>
  </si>
  <si>
    <t>CONTRIBUCIONES PENDIENTES DE RECAUDO</t>
  </si>
  <si>
    <t>CANONES POR RECIBIR</t>
  </si>
  <si>
    <t>OPCIONES DE COMPRA POR RECIBIR</t>
  </si>
  <si>
    <t>GARANTIAS CEDIDAS POR EL FNG.</t>
  </si>
  <si>
    <t>OTRAS CONTINGENCIAS DEUDORAS</t>
  </si>
  <si>
    <t>SUBTOTAL CUENTAS CONTINGENTES DEUDORAS</t>
  </si>
  <si>
    <t>CUENTAS DE ORDEN</t>
  </si>
  <si>
    <t>BIENES Y VALORES ENTREGADOS EN CUST</t>
  </si>
  <si>
    <t>BIENES Y VALORES ENTREGADOS EN GARA</t>
  </si>
  <si>
    <t>VALORIZACION BIENES RECIBIDOS EN PAGO</t>
  </si>
  <si>
    <t>BIEN INMUEB DEST A VIVI REC PAGO DAD ARR</t>
  </si>
  <si>
    <t>REMESAS Y OTROS EFECTOS ENVIADO.AL COBRO</t>
  </si>
  <si>
    <t>CHEQUES NEGOCIADOS IMPAGADOS</t>
  </si>
  <si>
    <t>ACTIVOS CASTIGADOS</t>
  </si>
  <si>
    <t>CREDITOS A FAVOR NO UTILIZADOS</t>
  </si>
  <si>
    <t>LINEAS DE CREDITO DIRECTO</t>
  </si>
  <si>
    <t>INTERESES CAPITALIZ CARTERA DE CRED MORA</t>
  </si>
  <si>
    <t>REAJ UNID VLOR REAL CONT CART CRED MORA</t>
  </si>
  <si>
    <t>AJUSTE POR DIF.EN CAMB.X REEXPRES.DE CAR</t>
  </si>
  <si>
    <t>CREDITOS FINANCIADOS CON BONOS HIPOTECAR</t>
  </si>
  <si>
    <t>TITULOS DE INVERSION NO COLOCADOS</t>
  </si>
  <si>
    <t>TITULOS DE INVERSION AMORTIZADOS</t>
  </si>
  <si>
    <t>AJUSTES POR INFLACION ACTIVOS</t>
  </si>
  <si>
    <t>DISTRIBUCION DEL CAPITAL SUSCRITO Y PAG.</t>
  </si>
  <si>
    <t>FONDO DE LIQUIDEZ</t>
  </si>
  <si>
    <t>SEMOVIENTES EN PARTICIPACION</t>
  </si>
  <si>
    <t>VALOR A APROPIAR PARA REPOSICION DE SEM</t>
  </si>
  <si>
    <t>CREDITOS A ACCIONISTAS Y VINCULADOS</t>
  </si>
  <si>
    <t>C X C RENDIM INV NEG EN TITULOS DE DEUDA</t>
  </si>
  <si>
    <t>C X C DIVID DEC TIT PART ALTA Y MIN BURS</t>
  </si>
  <si>
    <t>INTER Y K INV EN TIT DEUDA VENC Y NO COB</t>
  </si>
  <si>
    <t>CREDITOS A MATRIZ,FILIALES Y SUBSID</t>
  </si>
  <si>
    <t>NUEVOS PRESTAMOS CARTERA AGROPECUAR</t>
  </si>
  <si>
    <t>MERCANCIA ENTREGADA A OTROS ALMACEN</t>
  </si>
  <si>
    <t>DIVID EN ESPECIE X REVALOR DEL PATRIMONI</t>
  </si>
  <si>
    <t>PROPIEDADES Y EQUIPO TOTALMENTE DEP</t>
  </si>
  <si>
    <t>VALOR FISCAL DE LOS ACTIVOS</t>
  </si>
  <si>
    <t>PROVISION PERSONAS EN SITUACION CONCORDA</t>
  </si>
  <si>
    <t>INV NEG EN TITULOS DE DEUDA</t>
  </si>
  <si>
    <t>INV DISP XA VTA EN TITULOS DE DEUDA</t>
  </si>
  <si>
    <t>OPER RECIP ACTIV CON MATRICES Y SUBORD</t>
  </si>
  <si>
    <t>OPERAC RECIP AFECT GTOS Y CTOS MATR Y SU</t>
  </si>
  <si>
    <t>OTRAS CUENTAS DE ORDEN DEUDORAS</t>
  </si>
  <si>
    <t>SUBTOTAL CUENTAS DE ORDEN DEUDORAS</t>
  </si>
  <si>
    <t>BIENES Y VALORES RECIBIDOS EN CUSTODIA</t>
  </si>
  <si>
    <t>BIENES,VLRES RECIB.EN GAR.PARA FUT.CRED.</t>
  </si>
  <si>
    <t>GARANTIAS PENDIENTES DE CANCELAR</t>
  </si>
  <si>
    <t>BIENES Y VLRES RECIBIDOS GTIA OTRAS GTIA</t>
  </si>
  <si>
    <t>BIENES Y VALOR.RECIBIDOS EN GR.-OTRAS GR</t>
  </si>
  <si>
    <t>COBRANZAS RECIBIDAS</t>
  </si>
  <si>
    <t>BIENES Y VALORES RECIBIDOS EN ADMON</t>
  </si>
  <si>
    <t>UNDERWRITING AL MEJOR ESFUERZO</t>
  </si>
  <si>
    <t>CONVENIOS SUSC TERCEROS XA ADMIN PROYECT</t>
  </si>
  <si>
    <t>RECUPERACIONES ACTIVOS CASTIGADOS</t>
  </si>
  <si>
    <t>MERCANCIAS EN DEPOSITO -BODEGAS PRO</t>
  </si>
  <si>
    <t>MERCANCIAS EN BODEGAS PARTICULARES</t>
  </si>
  <si>
    <t>MERCANCIAS EN TRANSITO</t>
  </si>
  <si>
    <t>MERCANCIAS EN SILOS PROPIOS</t>
  </si>
  <si>
    <t>MERCANCIAS EN SILOS PARTICULARES</t>
  </si>
  <si>
    <t>MERCANCIA RECIBIDA DE OTROS ALMACEN</t>
  </si>
  <si>
    <t>AJUSTES POR INFLACION PATRIMONIO</t>
  </si>
  <si>
    <t>CORRECCION MONETARIA FISCAL</t>
  </si>
  <si>
    <t>CAPITALIZ.POR REVALORIZ. DEL PATRIM</t>
  </si>
  <si>
    <t>MERCANC.CONSIGNAD.EN TRAM.DE NACION</t>
  </si>
  <si>
    <t>BONOS DE PRENDA DESCONTADOS</t>
  </si>
  <si>
    <t>RENDIMIENTOS Y UTILIDAD O PERDIDA EN VE</t>
  </si>
  <si>
    <t>RENDIM INVER NEGOC EN TITULOS PARTICIP</t>
  </si>
  <si>
    <t>DIVID DECRET INVER NEGOC TIT PARTICIPATI</t>
  </si>
  <si>
    <t>RENDIM RECIB X ANTIC INV NEG TIT DE DEUD</t>
  </si>
  <si>
    <t>VALOR FISCAL DEL PATRIMONIO</t>
  </si>
  <si>
    <t>CALIF OPERAC LEASING FINANCIERO</t>
  </si>
  <si>
    <t>CALIF DE CONTRATOS DE LEASING</t>
  </si>
  <si>
    <t>CALIFICACION CREDITOS VIVIENDA GTIA IDON</t>
  </si>
  <si>
    <t>CALIFIC CREDITOS VIVIENDA OTRAS GTIAS</t>
  </si>
  <si>
    <t>CALIFICACION CREDITOS CONSUMO GTIA IDON</t>
  </si>
  <si>
    <t>CALIFICACION CREDITOS  CONSUMO OTRASGTIA</t>
  </si>
  <si>
    <t>CALIFICACION MICRICREDITOS OTRAS GARANTI</t>
  </si>
  <si>
    <t>CALIFICACION CREDITOS COMERCIA GTIA IDON</t>
  </si>
  <si>
    <t>CALIFICACION CREDITOS CIALES OTRAS GTIA</t>
  </si>
  <si>
    <t>OPERAC RECIP PASIV CON MATRICES Y SUBORD</t>
  </si>
  <si>
    <t>OPER RECIP AFECT PATRIM MATRICES Y SUBOR</t>
  </si>
  <si>
    <t>OPER RECIP AFECT INGRESOS CON MATR Y SUB</t>
  </si>
  <si>
    <t>SUBTOTAL CUENTAS DE ORDEN ACREEDORAS</t>
  </si>
  <si>
    <t>SUBTOTAL CUENTAS DE ORDEN ACREEDORAS POR CONTRA</t>
  </si>
  <si>
    <t>PUC RESOLUCION 3600 DE 1988</t>
  </si>
  <si>
    <t xml:space="preserve">                                            Preparación de Estado de Situación Financiera de Apertura - ESFA - PUC Financiero Res. 3600 de 1988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</si>
</sst>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18" x14ac:knownFonts="1">
    <font>
      <sz val="10"/>
      <name val="Arial"/>
    </font>
    <font>
      <sz val="11"/>
      <color theme="1"/>
      <name val="Calibri"/>
      <family val="2"/>
      <scheme val="minor"/>
    </font>
    <font>
      <sz val="10"/>
      <name val="Arial"/>
      <family val="2"/>
    </font>
    <font>
      <b/>
      <sz val="10"/>
      <color indexed="9"/>
      <name val="Arial"/>
      <family val="2"/>
    </font>
    <font>
      <sz val="10"/>
      <name val="Arial"/>
      <family val="2"/>
    </font>
    <font>
      <b/>
      <sz val="10"/>
      <name val="Arial"/>
      <family val="2"/>
    </font>
    <font>
      <sz val="10"/>
      <name val="Arial"/>
      <family val="2"/>
    </font>
    <font>
      <sz val="12"/>
      <name val="Arial"/>
      <family val="2"/>
    </font>
    <font>
      <b/>
      <sz val="12"/>
      <name val="Arial"/>
      <family val="2"/>
    </font>
    <font>
      <sz val="10"/>
      <color theme="1"/>
      <name val="Arial"/>
      <family val="2"/>
    </font>
    <font>
      <b/>
      <sz val="10"/>
      <color theme="0"/>
      <name val="Arial"/>
      <family val="2"/>
    </font>
    <font>
      <sz val="10"/>
      <name val="Arial"/>
      <family val="2"/>
    </font>
    <font>
      <sz val="12"/>
      <name val="Helv"/>
    </font>
    <font>
      <sz val="10"/>
      <color indexed="9"/>
      <name val="Arial"/>
      <family val="2"/>
    </font>
    <font>
      <b/>
      <sz val="12"/>
      <color theme="0"/>
      <name val="Arial"/>
      <family val="2"/>
    </font>
    <font>
      <sz val="10"/>
      <color rgb="FFFFFF00"/>
      <name val="Arial"/>
      <family val="2"/>
    </font>
    <font>
      <sz val="10"/>
      <color rgb="FFFF0000"/>
      <name val="Arial"/>
      <family val="2"/>
    </font>
    <font>
      <b/>
      <sz val="10"/>
      <color theme="1"/>
      <name val="Arial"/>
      <family val="2"/>
    </font>
  </fonts>
  <fills count="1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73ABAB"/>
        <bgColor indexed="64"/>
      </patternFill>
    </fill>
    <fill>
      <patternFill patternType="solid">
        <fgColor rgb="FFD9D9D9"/>
        <bgColor indexed="64"/>
      </patternFill>
    </fill>
    <fill>
      <patternFill patternType="solid">
        <fgColor theme="1" tint="0.34998626667073579"/>
        <bgColor indexed="23"/>
      </patternFill>
    </fill>
    <fill>
      <patternFill patternType="solid">
        <fgColor rgb="FF963634"/>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26"/>
      </patternFill>
    </fill>
    <fill>
      <patternFill patternType="solid">
        <fgColor rgb="FF92D050"/>
        <bgColor indexed="26"/>
      </patternFill>
    </fill>
    <fill>
      <patternFill patternType="solid">
        <fgColor theme="0" tint="-0.14999847407452621"/>
        <bgColor indexed="64"/>
      </patternFill>
    </fill>
  </fills>
  <borders count="4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59"/>
      </bottom>
      <diagonal/>
    </border>
    <border>
      <left/>
      <right/>
      <top style="thin">
        <color indexed="59"/>
      </top>
      <bottom style="thin">
        <color indexed="59"/>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1">
    <xf numFmtId="0" fontId="0" fillId="0" borderId="0"/>
    <xf numFmtId="43" fontId="2" fillId="0" borderId="0" applyFont="0" applyFill="0" applyBorder="0" applyAlignment="0" applyProtection="0"/>
    <xf numFmtId="0" fontId="4" fillId="0" borderId="0"/>
    <xf numFmtId="9" fontId="4" fillId="0" borderId="0" applyFill="0" applyBorder="0" applyAlignment="0" applyProtection="0"/>
    <xf numFmtId="0" fontId="2" fillId="0" borderId="0"/>
    <xf numFmtId="43" fontId="11" fillId="0" borderId="0" applyFont="0" applyFill="0" applyBorder="0" applyAlignment="0" applyProtection="0"/>
    <xf numFmtId="9" fontId="2" fillId="0" borderId="0" applyFill="0" applyBorder="0" applyAlignment="0" applyProtection="0"/>
    <xf numFmtId="0" fontId="2" fillId="0" borderId="0"/>
    <xf numFmtId="0" fontId="1" fillId="0" borderId="0"/>
    <xf numFmtId="0" fontId="12" fillId="0" borderId="0"/>
    <xf numFmtId="9" fontId="2" fillId="0" borderId="0" applyFont="0" applyFill="0" applyBorder="0" applyAlignment="0" applyProtection="0"/>
  </cellStyleXfs>
  <cellXfs count="231">
    <xf numFmtId="0" fontId="0" fillId="0" borderId="0" xfId="0"/>
    <xf numFmtId="164" fontId="0" fillId="0" borderId="0" xfId="1" applyNumberFormat="1" applyFont="1"/>
    <xf numFmtId="0" fontId="0" fillId="0" borderId="0" xfId="0"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164" fontId="0" fillId="2" borderId="2" xfId="1" applyNumberFormat="1" applyFont="1" applyFill="1" applyBorder="1" applyAlignment="1" applyProtection="1">
      <alignment vertical="center"/>
      <protection locked="0"/>
    </xf>
    <xf numFmtId="164" fontId="7" fillId="0" borderId="2" xfId="1" applyNumberFormat="1" applyFont="1" applyBorder="1"/>
    <xf numFmtId="0" fontId="0" fillId="4" borderId="2" xfId="0" applyFill="1" applyBorder="1" applyAlignment="1">
      <alignment vertical="center" wrapText="1"/>
    </xf>
    <xf numFmtId="0" fontId="0" fillId="0" borderId="0" xfId="0" applyBorder="1"/>
    <xf numFmtId="0" fontId="2" fillId="0" borderId="14" xfId="4" applyBorder="1"/>
    <xf numFmtId="0" fontId="2" fillId="0" borderId="0" xfId="4"/>
    <xf numFmtId="166" fontId="0" fillId="0" borderId="2" xfId="5" applyNumberFormat="1" applyFont="1" applyFill="1" applyBorder="1" applyAlignment="1" applyProtection="1">
      <alignment vertical="center" wrapText="1"/>
    </xf>
    <xf numFmtId="166" fontId="0" fillId="0" borderId="2" xfId="5" applyNumberFormat="1" applyFont="1" applyFill="1" applyBorder="1" applyAlignment="1" applyProtection="1">
      <alignment horizontal="left" vertical="center" wrapText="1"/>
    </xf>
    <xf numFmtId="0" fontId="2" fillId="4" borderId="2" xfId="0" applyFont="1" applyFill="1" applyBorder="1" applyAlignment="1">
      <alignment vertical="center" wrapText="1"/>
    </xf>
    <xf numFmtId="0" fontId="2" fillId="0" borderId="0" xfId="7" applyBorder="1"/>
    <xf numFmtId="0" fontId="2" fillId="0" borderId="0" xfId="7"/>
    <xf numFmtId="0" fontId="2" fillId="4" borderId="0" xfId="0" applyFont="1" applyFill="1" applyBorder="1" applyAlignment="1">
      <alignment wrapText="1"/>
    </xf>
    <xf numFmtId="0" fontId="2" fillId="4" borderId="0" xfId="0" applyFont="1" applyFill="1" applyBorder="1" applyAlignment="1">
      <alignment horizontal="center"/>
    </xf>
    <xf numFmtId="0" fontId="2" fillId="0" borderId="2" xfId="7" applyFill="1" applyBorder="1" applyAlignment="1" applyProtection="1">
      <alignment horizontal="center" vertical="center"/>
    </xf>
    <xf numFmtId="164" fontId="0" fillId="2" borderId="7" xfId="1" applyNumberFormat="1" applyFont="1" applyFill="1" applyBorder="1" applyAlignment="1" applyProtection="1">
      <alignment vertical="center"/>
      <protection locked="0"/>
    </xf>
    <xf numFmtId="0" fontId="2" fillId="0" borderId="9" xfId="7" applyFill="1" applyBorder="1" applyAlignment="1" applyProtection="1">
      <alignment horizontal="center" vertical="center"/>
    </xf>
    <xf numFmtId="0" fontId="2" fillId="0" borderId="6" xfId="7" applyBorder="1"/>
    <xf numFmtId="164" fontId="2" fillId="0" borderId="7" xfId="1" applyNumberFormat="1" applyFont="1" applyFill="1" applyBorder="1" applyAlignment="1" applyProtection="1">
      <alignment vertical="center"/>
      <protection locked="0"/>
    </xf>
    <xf numFmtId="164" fontId="0" fillId="0" borderId="7" xfId="1" applyNumberFormat="1" applyFont="1" applyFill="1" applyBorder="1" applyAlignment="1" applyProtection="1">
      <alignment horizontal="center" vertical="center"/>
    </xf>
    <xf numFmtId="0" fontId="2" fillId="0" borderId="1" xfId="7" applyBorder="1"/>
    <xf numFmtId="164" fontId="0" fillId="0" borderId="7" xfId="1" applyNumberFormat="1" applyFont="1" applyFill="1" applyBorder="1" applyAlignment="1" applyProtection="1">
      <alignment vertical="center"/>
      <protection locked="0"/>
    </xf>
    <xf numFmtId="0" fontId="2" fillId="0" borderId="7" xfId="7" applyFill="1" applyBorder="1" applyAlignment="1" applyProtection="1">
      <alignment horizontal="center" vertical="center"/>
    </xf>
    <xf numFmtId="0" fontId="2" fillId="0" borderId="2" xfId="7" applyBorder="1"/>
    <xf numFmtId="0" fontId="2" fillId="0" borderId="7" xfId="7" applyBorder="1"/>
    <xf numFmtId="0" fontId="2" fillId="2" borderId="2" xfId="7" applyFill="1" applyBorder="1" applyAlignment="1" applyProtection="1">
      <alignment vertical="center"/>
      <protection locked="0"/>
    </xf>
    <xf numFmtId="0" fontId="2" fillId="0" borderId="0" xfId="7" applyFont="1"/>
    <xf numFmtId="0" fontId="2" fillId="0" borderId="4" xfId="7" applyBorder="1"/>
    <xf numFmtId="0" fontId="2" fillId="0" borderId="5" xfId="7" applyBorder="1"/>
    <xf numFmtId="0" fontId="2" fillId="7" borderId="25" xfId="0" applyFont="1" applyFill="1" applyBorder="1"/>
    <xf numFmtId="0" fontId="2" fillId="7" borderId="26" xfId="0" applyFont="1" applyFill="1" applyBorder="1"/>
    <xf numFmtId="0" fontId="2" fillId="7" borderId="27" xfId="0" applyFont="1" applyFill="1" applyBorder="1"/>
    <xf numFmtId="0" fontId="2" fillId="7" borderId="26" xfId="0" applyFont="1" applyFill="1" applyBorder="1" applyAlignment="1">
      <alignment wrapText="1"/>
    </xf>
    <xf numFmtId="0" fontId="2" fillId="4" borderId="25" xfId="0" applyFont="1" applyFill="1" applyBorder="1" applyAlignment="1" applyProtection="1">
      <alignment horizontal="left" vertical="center"/>
    </xf>
    <xf numFmtId="0" fontId="2" fillId="4" borderId="26" xfId="0" applyFont="1" applyFill="1" applyBorder="1" applyAlignment="1" applyProtection="1">
      <alignment horizontal="left" vertical="center"/>
      <protection locked="0"/>
    </xf>
    <xf numFmtId="0" fontId="0" fillId="4" borderId="26" xfId="0" applyFill="1" applyBorder="1" applyAlignment="1" applyProtection="1">
      <alignment horizontal="left" vertical="center"/>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xf>
    <xf numFmtId="0" fontId="0" fillId="0" borderId="0" xfId="0" applyAlignment="1">
      <alignment horizontal="center"/>
    </xf>
    <xf numFmtId="164" fontId="3" fillId="8" borderId="32" xfId="1" applyNumberFormat="1" applyFont="1" applyFill="1" applyBorder="1" applyAlignment="1" applyProtection="1">
      <alignment horizontal="center" vertical="center" wrapText="1"/>
    </xf>
    <xf numFmtId="164" fontId="3" fillId="8" borderId="33" xfId="1" applyNumberFormat="1" applyFont="1" applyFill="1" applyBorder="1" applyAlignment="1" applyProtection="1">
      <alignment horizontal="center" vertical="center" wrapText="1"/>
    </xf>
    <xf numFmtId="164" fontId="2" fillId="10" borderId="2" xfId="1" applyNumberFormat="1" applyFont="1" applyFill="1" applyBorder="1" applyAlignment="1" applyProtection="1">
      <alignment vertical="center"/>
      <protection locked="0"/>
    </xf>
    <xf numFmtId="0" fontId="0" fillId="0" borderId="0" xfId="0" applyBorder="1" applyAlignment="1">
      <alignment horizontal="center"/>
    </xf>
    <xf numFmtId="0" fontId="0" fillId="0" borderId="0" xfId="0" applyFill="1" applyBorder="1" applyAlignment="1">
      <alignment vertical="top" wrapText="1"/>
    </xf>
    <xf numFmtId="164" fontId="6" fillId="0" borderId="0" xfId="1" applyNumberFormat="1" applyFont="1" applyFill="1" applyBorder="1" applyAlignment="1" applyProtection="1">
      <alignment vertical="center"/>
      <protection locked="0"/>
    </xf>
    <xf numFmtId="164" fontId="4" fillId="0" borderId="0" xfId="1" applyNumberFormat="1" applyFont="1" applyFill="1" applyBorder="1" applyAlignment="1" applyProtection="1">
      <alignment vertical="center"/>
      <protection locked="0"/>
    </xf>
    <xf numFmtId="164" fontId="8" fillId="10" borderId="2" xfId="1" applyNumberFormat="1" applyFont="1" applyFill="1" applyBorder="1"/>
    <xf numFmtId="164" fontId="2" fillId="10" borderId="7" xfId="1" applyNumberFormat="1" applyFont="1" applyFill="1" applyBorder="1" applyAlignment="1" applyProtection="1">
      <alignment vertical="center"/>
      <protection locked="0"/>
    </xf>
    <xf numFmtId="0" fontId="8" fillId="10" borderId="8" xfId="0" applyFont="1" applyFill="1" applyBorder="1" applyAlignment="1">
      <alignment horizontal="left" wrapText="1"/>
    </xf>
    <xf numFmtId="164" fontId="8" fillId="10" borderId="9" xfId="1" applyNumberFormat="1" applyFont="1" applyFill="1" applyBorder="1"/>
    <xf numFmtId="164" fontId="8" fillId="10" borderId="15" xfId="1" applyNumberFormat="1" applyFont="1" applyFill="1" applyBorder="1"/>
    <xf numFmtId="164" fontId="7" fillId="0" borderId="34" xfId="1" applyNumberFormat="1" applyFont="1" applyBorder="1"/>
    <xf numFmtId="164" fontId="2" fillId="10" borderId="21" xfId="1" applyNumberFormat="1" applyFont="1" applyFill="1" applyBorder="1" applyAlignment="1" applyProtection="1">
      <alignment vertical="center"/>
      <protection locked="0"/>
    </xf>
    <xf numFmtId="0" fontId="3" fillId="6" borderId="28" xfId="0" applyFont="1" applyFill="1" applyBorder="1" applyAlignment="1" applyProtection="1">
      <alignment horizontal="center" vertical="center"/>
    </xf>
    <xf numFmtId="164" fontId="3" fillId="6" borderId="32" xfId="1" applyNumberFormat="1" applyFont="1" applyFill="1" applyBorder="1" applyAlignment="1" applyProtection="1">
      <alignment horizontal="center" vertical="center" wrapText="1"/>
    </xf>
    <xf numFmtId="164" fontId="3" fillId="6" borderId="33" xfId="1" applyNumberFormat="1"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164" fontId="7" fillId="10" borderId="7" xfId="1" applyNumberFormat="1" applyFont="1" applyFill="1" applyBorder="1"/>
    <xf numFmtId="164" fontId="7" fillId="11" borderId="2" xfId="1" applyNumberFormat="1" applyFont="1" applyFill="1" applyBorder="1"/>
    <xf numFmtId="0" fontId="7" fillId="11" borderId="39" xfId="0" applyFont="1" applyFill="1" applyBorder="1" applyAlignment="1">
      <alignment horizontal="left" wrapText="1"/>
    </xf>
    <xf numFmtId="164" fontId="7" fillId="11" borderId="34" xfId="1" applyNumberFormat="1" applyFont="1" applyFill="1" applyBorder="1"/>
    <xf numFmtId="0" fontId="7" fillId="11" borderId="6" xfId="0" applyFont="1" applyFill="1" applyBorder="1" applyAlignment="1">
      <alignment horizontal="left" wrapText="1"/>
    </xf>
    <xf numFmtId="0" fontId="7" fillId="11" borderId="6" xfId="0" applyFont="1" applyFill="1" applyBorder="1" applyAlignment="1">
      <alignment vertical="center" wrapText="1"/>
    </xf>
    <xf numFmtId="0" fontId="7" fillId="11" borderId="20" xfId="0" applyFont="1" applyFill="1" applyBorder="1" applyAlignment="1">
      <alignment horizontal="left" vertical="top" wrapText="1"/>
    </xf>
    <xf numFmtId="164" fontId="5" fillId="10" borderId="7" xfId="1" applyNumberFormat="1" applyFont="1" applyFill="1" applyBorder="1" applyAlignment="1" applyProtection="1">
      <alignment vertical="center"/>
      <protection locked="0"/>
    </xf>
    <xf numFmtId="164" fontId="5" fillId="10" borderId="2" xfId="1" applyNumberFormat="1" applyFont="1" applyFill="1" applyBorder="1" applyAlignment="1" applyProtection="1">
      <alignment vertical="center"/>
      <protection locked="0"/>
    </xf>
    <xf numFmtId="164" fontId="2" fillId="10" borderId="34" xfId="1" applyNumberFormat="1" applyFont="1" applyFill="1" applyBorder="1" applyAlignment="1" applyProtection="1">
      <alignment vertical="center"/>
      <protection locked="0"/>
    </xf>
    <xf numFmtId="0" fontId="3" fillId="6" borderId="33" xfId="4" applyFont="1" applyFill="1" applyBorder="1" applyAlignment="1" applyProtection="1">
      <alignment horizontal="center" vertical="center" wrapText="1"/>
    </xf>
    <xf numFmtId="164" fontId="2" fillId="10" borderId="18" xfId="1" applyNumberFormat="1" applyFont="1" applyFill="1" applyBorder="1" applyAlignment="1" applyProtection="1">
      <alignment vertical="center"/>
      <protection locked="0"/>
    </xf>
    <xf numFmtId="0" fontId="0" fillId="8" borderId="41" xfId="0" applyFill="1" applyBorder="1"/>
    <xf numFmtId="0" fontId="3" fillId="8"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xf>
    <xf numFmtId="0" fontId="5" fillId="10" borderId="6" xfId="7" applyFont="1" applyFill="1" applyBorder="1"/>
    <xf numFmtId="0" fontId="5" fillId="10" borderId="2" xfId="7" applyFont="1" applyFill="1" applyBorder="1" applyAlignment="1" applyProtection="1">
      <alignment horizontal="center" vertical="center"/>
    </xf>
    <xf numFmtId="0" fontId="2" fillId="11" borderId="6" xfId="7" applyFont="1" applyFill="1" applyBorder="1"/>
    <xf numFmtId="0" fontId="2" fillId="11" borderId="8" xfId="7" applyFont="1" applyFill="1" applyBorder="1"/>
    <xf numFmtId="0" fontId="0" fillId="8" borderId="43" xfId="0" applyFill="1" applyBorder="1"/>
    <xf numFmtId="0" fontId="3" fillId="8" borderId="18" xfId="0" applyFont="1" applyFill="1" applyBorder="1" applyAlignment="1" applyProtection="1">
      <alignment horizontal="center" vertical="center"/>
    </xf>
    <xf numFmtId="0" fontId="2" fillId="11" borderId="6" xfId="7" applyFill="1" applyBorder="1"/>
    <xf numFmtId="164" fontId="2" fillId="11" borderId="7" xfId="1" applyNumberFormat="1" applyFont="1" applyFill="1" applyBorder="1" applyAlignment="1" applyProtection="1">
      <alignment vertical="center"/>
      <protection locked="0"/>
    </xf>
    <xf numFmtId="0" fontId="2" fillId="11" borderId="2" xfId="7" applyFill="1" applyBorder="1"/>
    <xf numFmtId="0" fontId="2" fillId="11" borderId="3" xfId="7" applyFont="1" applyFill="1" applyBorder="1"/>
    <xf numFmtId="0" fontId="5" fillId="10" borderId="8" xfId="7" applyFont="1" applyFill="1" applyBorder="1"/>
    <xf numFmtId="0" fontId="2" fillId="10" borderId="9" xfId="7" applyFill="1" applyBorder="1"/>
    <xf numFmtId="164" fontId="2" fillId="10" borderId="15" xfId="1" applyNumberFormat="1" applyFont="1" applyFill="1" applyBorder="1"/>
    <xf numFmtId="0" fontId="5" fillId="10" borderId="13" xfId="7" applyFont="1" applyFill="1" applyBorder="1"/>
    <xf numFmtId="0" fontId="5" fillId="10" borderId="14" xfId="7" applyFont="1" applyFill="1" applyBorder="1" applyAlignment="1" applyProtection="1">
      <alignment horizontal="center" vertical="center"/>
    </xf>
    <xf numFmtId="164" fontId="5" fillId="10" borderId="23" xfId="1" applyNumberFormat="1" applyFont="1" applyFill="1" applyBorder="1"/>
    <xf numFmtId="0" fontId="5" fillId="10" borderId="9" xfId="7" applyFont="1" applyFill="1" applyBorder="1"/>
    <xf numFmtId="0" fontId="5" fillId="10" borderId="9" xfId="7" applyFont="1" applyFill="1" applyBorder="1" applyAlignment="1" applyProtection="1">
      <alignment horizontal="center" vertical="center"/>
    </xf>
    <xf numFmtId="164" fontId="5" fillId="10" borderId="15" xfId="1" applyNumberFormat="1" applyFont="1" applyFill="1" applyBorder="1"/>
    <xf numFmtId="0" fontId="5" fillId="10" borderId="22" xfId="7" applyFont="1" applyFill="1" applyBorder="1"/>
    <xf numFmtId="0" fontId="2" fillId="10" borderId="14" xfId="7" applyFont="1" applyFill="1" applyBorder="1"/>
    <xf numFmtId="164" fontId="2" fillId="10" borderId="23" xfId="1" applyNumberFormat="1" applyFont="1" applyFill="1" applyBorder="1"/>
    <xf numFmtId="164" fontId="5" fillId="10" borderId="15" xfId="1" applyNumberFormat="1" applyFont="1" applyFill="1" applyBorder="1" applyAlignment="1" applyProtection="1">
      <alignment vertical="center"/>
      <protection locked="0"/>
    </xf>
    <xf numFmtId="0" fontId="2" fillId="10" borderId="15" xfId="7" applyFill="1" applyBorder="1"/>
    <xf numFmtId="0" fontId="0" fillId="8" borderId="2" xfId="0" applyFill="1" applyBorder="1"/>
    <xf numFmtId="0" fontId="3" fillId="8" borderId="2" xfId="0" applyFont="1" applyFill="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2" xfId="0" applyFont="1" applyFill="1" applyBorder="1" applyAlignment="1" applyProtection="1">
      <alignment horizontal="center" vertical="center" wrapText="1"/>
    </xf>
    <xf numFmtId="0" fontId="10" fillId="12" borderId="32" xfId="0" applyFont="1" applyFill="1" applyBorder="1" applyAlignment="1" applyProtection="1">
      <alignment horizontal="center" vertical="center"/>
    </xf>
    <xf numFmtId="0" fontId="3" fillId="12" borderId="36" xfId="0" applyFont="1" applyFill="1" applyBorder="1" applyAlignment="1" applyProtection="1">
      <alignment horizontal="center" vertical="center"/>
    </xf>
    <xf numFmtId="0" fontId="2" fillId="3" borderId="2" xfId="0" applyFont="1" applyFill="1" applyBorder="1" applyAlignment="1" applyProtection="1">
      <alignment vertical="top" wrapText="1"/>
      <protection locked="0"/>
    </xf>
    <xf numFmtId="0" fontId="8" fillId="10" borderId="6" xfId="0" applyFont="1" applyFill="1" applyBorder="1" applyAlignment="1">
      <alignment horizontal="left" wrapText="1"/>
    </xf>
    <xf numFmtId="164" fontId="8" fillId="10" borderId="7" xfId="1" applyNumberFormat="1" applyFont="1" applyFill="1" applyBorder="1"/>
    <xf numFmtId="164" fontId="7" fillId="10" borderId="21" xfId="1" applyNumberFormat="1" applyFont="1" applyFill="1" applyBorder="1"/>
    <xf numFmtId="0" fontId="7" fillId="14" borderId="6" xfId="0" applyFont="1" applyFill="1" applyBorder="1" applyAlignment="1">
      <alignment horizontal="left" wrapText="1"/>
    </xf>
    <xf numFmtId="0" fontId="2" fillId="15" borderId="26" xfId="0" applyFont="1" applyFill="1" applyBorder="1" applyAlignment="1">
      <alignment wrapText="1"/>
    </xf>
    <xf numFmtId="0" fontId="2" fillId="5" borderId="26" xfId="0" applyFont="1" applyFill="1" applyBorder="1" applyAlignment="1">
      <alignment wrapText="1"/>
    </xf>
    <xf numFmtId="0" fontId="7" fillId="14" borderId="6" xfId="2" applyFont="1" applyFill="1" applyBorder="1" applyAlignment="1">
      <alignment horizontal="left" wrapText="1"/>
    </xf>
    <xf numFmtId="0" fontId="7" fillId="14" borderId="3" xfId="0" applyFont="1" applyFill="1" applyBorder="1" applyAlignment="1">
      <alignment horizontal="left" wrapText="1"/>
    </xf>
    <xf numFmtId="0" fontId="2" fillId="14" borderId="6" xfId="7" applyFill="1" applyBorder="1"/>
    <xf numFmtId="0" fontId="2" fillId="14" borderId="2" xfId="7" applyFont="1" applyFill="1" applyBorder="1" applyAlignment="1">
      <alignment vertical="center" wrapText="1"/>
    </xf>
    <xf numFmtId="0" fontId="5" fillId="14" borderId="6" xfId="0" applyFont="1" applyFill="1" applyBorder="1" applyAlignment="1">
      <alignment vertical="center"/>
    </xf>
    <xf numFmtId="0" fontId="2" fillId="14" borderId="2" xfId="0" applyFont="1" applyFill="1" applyBorder="1" applyAlignment="1">
      <alignment vertical="center" wrapText="1"/>
    </xf>
    <xf numFmtId="166" fontId="0" fillId="14" borderId="2" xfId="5" applyNumberFormat="1" applyFont="1" applyFill="1" applyBorder="1" applyAlignment="1" applyProtection="1">
      <alignment vertical="center" wrapText="1"/>
    </xf>
    <xf numFmtId="166" fontId="0" fillId="14" borderId="2" xfId="5" applyNumberFormat="1" applyFont="1" applyFill="1" applyBorder="1" applyAlignment="1" applyProtection="1">
      <alignment horizontal="left" vertical="center" wrapText="1"/>
    </xf>
    <xf numFmtId="0" fontId="2" fillId="16" borderId="2" xfId="0" applyFont="1" applyFill="1" applyBorder="1" applyAlignment="1" applyProtection="1">
      <alignment vertical="top" wrapText="1"/>
      <protection locked="0"/>
    </xf>
    <xf numFmtId="0" fontId="7" fillId="15" borderId="6" xfId="0" applyFont="1" applyFill="1" applyBorder="1" applyAlignment="1">
      <alignment horizontal="left" wrapText="1"/>
    </xf>
    <xf numFmtId="164" fontId="2" fillId="15" borderId="2" xfId="1" applyNumberFormat="1" applyFont="1" applyFill="1" applyBorder="1" applyAlignment="1" applyProtection="1">
      <alignment vertical="center"/>
      <protection locked="0"/>
    </xf>
    <xf numFmtId="164" fontId="7" fillId="15" borderId="2" xfId="1" applyNumberFormat="1" applyFont="1" applyFill="1" applyBorder="1"/>
    <xf numFmtId="164" fontId="7" fillId="14" borderId="2" xfId="1" applyNumberFormat="1" applyFont="1" applyFill="1" applyBorder="1"/>
    <xf numFmtId="164" fontId="2" fillId="14" borderId="7" xfId="1" applyNumberFormat="1" applyFont="1" applyFill="1" applyBorder="1" applyAlignment="1" applyProtection="1">
      <alignment vertical="center"/>
      <protection locked="0"/>
    </xf>
    <xf numFmtId="0" fontId="5" fillId="14" borderId="38" xfId="0" applyFont="1" applyFill="1" applyBorder="1" applyAlignment="1">
      <alignment vertical="center"/>
    </xf>
    <xf numFmtId="164" fontId="7" fillId="14" borderId="4" xfId="1" applyNumberFormat="1" applyFont="1" applyFill="1" applyBorder="1"/>
    <xf numFmtId="164" fontId="7" fillId="14" borderId="5" xfId="1" applyNumberFormat="1" applyFont="1" applyFill="1" applyBorder="1"/>
    <xf numFmtId="164" fontId="7" fillId="14" borderId="7" xfId="1" applyNumberFormat="1" applyFont="1" applyFill="1" applyBorder="1"/>
    <xf numFmtId="0" fontId="5" fillId="5" borderId="37" xfId="0" applyFont="1" applyFill="1" applyBorder="1" applyAlignment="1">
      <alignment vertical="center"/>
    </xf>
    <xf numFmtId="0" fontId="5" fillId="5" borderId="38" xfId="0" applyFont="1" applyFill="1" applyBorder="1" applyAlignment="1">
      <alignment vertical="center"/>
    </xf>
    <xf numFmtId="0" fontId="5" fillId="0" borderId="37" xfId="0" applyFont="1" applyFill="1" applyBorder="1" applyAlignment="1">
      <alignment vertical="center"/>
    </xf>
    <xf numFmtId="0" fontId="5" fillId="15" borderId="6" xfId="0" applyFont="1" applyFill="1" applyBorder="1" applyAlignment="1">
      <alignment vertical="center"/>
    </xf>
    <xf numFmtId="0" fontId="0" fillId="15" borderId="2" xfId="0" applyFill="1" applyBorder="1" applyAlignment="1">
      <alignment vertical="center" wrapText="1"/>
    </xf>
    <xf numFmtId="166" fontId="0" fillId="15" borderId="2" xfId="5" applyNumberFormat="1" applyFont="1" applyFill="1" applyBorder="1" applyAlignment="1" applyProtection="1">
      <alignment vertical="center" wrapText="1"/>
    </xf>
    <xf numFmtId="166" fontId="0" fillId="15" borderId="2" xfId="5" applyNumberFormat="1" applyFont="1" applyFill="1" applyBorder="1" applyAlignment="1" applyProtection="1">
      <alignment horizontal="left" vertical="center" wrapText="1"/>
    </xf>
    <xf numFmtId="0" fontId="2" fillId="17" borderId="2" xfId="0" applyFont="1" applyFill="1" applyBorder="1" applyAlignment="1" applyProtection="1">
      <alignment vertical="top" wrapText="1"/>
      <protection locked="0"/>
    </xf>
    <xf numFmtId="0" fontId="2" fillId="15" borderId="2" xfId="0" applyFont="1" applyFill="1" applyBorder="1" applyAlignment="1">
      <alignment vertical="center" wrapText="1"/>
    </xf>
    <xf numFmtId="164" fontId="2" fillId="14" borderId="2" xfId="1" applyNumberFormat="1" applyFont="1" applyFill="1" applyBorder="1" applyAlignment="1" applyProtection="1">
      <alignment vertical="center"/>
      <protection locked="0"/>
    </xf>
    <xf numFmtId="164" fontId="2" fillId="14" borderId="34" xfId="1" applyNumberFormat="1" applyFont="1" applyFill="1" applyBorder="1" applyAlignment="1" applyProtection="1">
      <alignment vertical="center"/>
      <protection locked="0"/>
    </xf>
    <xf numFmtId="0" fontId="5" fillId="5" borderId="6" xfId="0" applyFont="1" applyFill="1" applyBorder="1" applyAlignment="1">
      <alignment vertical="center"/>
    </xf>
    <xf numFmtId="0" fontId="0" fillId="0" borderId="0" xfId="0" applyBorder="1" applyProtection="1"/>
    <xf numFmtId="0" fontId="0" fillId="0" borderId="0" xfId="0" applyProtection="1"/>
    <xf numFmtId="0" fontId="0" fillId="0" borderId="0" xfId="0" applyBorder="1" applyAlignment="1" applyProtection="1">
      <alignment wrapText="1"/>
    </xf>
    <xf numFmtId="0" fontId="0" fillId="0" borderId="0" xfId="0" applyAlignment="1" applyProtection="1">
      <alignment wrapText="1"/>
    </xf>
    <xf numFmtId="0" fontId="5" fillId="9" borderId="34" xfId="0" applyFont="1" applyFill="1" applyBorder="1" applyAlignment="1" applyProtection="1">
      <alignment horizontal="center"/>
    </xf>
    <xf numFmtId="0" fontId="5" fillId="9" borderId="34" xfId="0" applyFont="1" applyFill="1" applyBorder="1" applyAlignment="1" applyProtection="1"/>
    <xf numFmtId="41" fontId="0" fillId="2" borderId="2" xfId="1" applyNumberFormat="1" applyFont="1" applyFill="1" applyBorder="1" applyAlignment="1" applyProtection="1">
      <alignment horizontal="right" vertical="center"/>
      <protection locked="0"/>
    </xf>
    <xf numFmtId="41" fontId="2" fillId="10" borderId="2" xfId="1" applyNumberFormat="1" applyFont="1" applyFill="1" applyBorder="1" applyAlignment="1" applyProtection="1">
      <alignment vertical="center"/>
    </xf>
    <xf numFmtId="0" fontId="5" fillId="9" borderId="2" xfId="0" applyFont="1" applyFill="1" applyBorder="1" applyAlignment="1" applyProtection="1">
      <alignment horizontal="center"/>
    </xf>
    <xf numFmtId="0" fontId="5" fillId="9" borderId="2" xfId="0" applyFont="1" applyFill="1" applyBorder="1" applyAlignment="1" applyProtection="1"/>
    <xf numFmtId="0" fontId="0" fillId="0" borderId="0" xfId="0" applyFill="1" applyBorder="1" applyProtection="1"/>
    <xf numFmtId="0" fontId="0" fillId="0" borderId="0" xfId="0" applyFill="1" applyProtection="1"/>
    <xf numFmtId="0" fontId="2" fillId="5" borderId="2" xfId="0" applyFont="1" applyFill="1" applyBorder="1" applyAlignment="1">
      <alignment vertical="center" wrapText="1"/>
    </xf>
    <xf numFmtId="0" fontId="7" fillId="5" borderId="6" xfId="0" applyFont="1" applyFill="1" applyBorder="1" applyAlignment="1">
      <alignment horizontal="left" wrapText="1"/>
    </xf>
    <xf numFmtId="164" fontId="5" fillId="5" borderId="7" xfId="1" applyNumberFormat="1" applyFont="1" applyFill="1" applyBorder="1" applyAlignment="1" applyProtection="1">
      <alignment vertical="center"/>
      <protection locked="0"/>
    </xf>
    <xf numFmtId="164" fontId="0" fillId="5" borderId="7" xfId="1" applyNumberFormat="1" applyFont="1" applyFill="1" applyBorder="1" applyAlignment="1" applyProtection="1">
      <alignment vertical="center"/>
      <protection locked="0"/>
    </xf>
    <xf numFmtId="165" fontId="0" fillId="5" borderId="15" xfId="10" applyNumberFormat="1" applyFont="1" applyFill="1" applyBorder="1" applyAlignment="1" applyProtection="1">
      <alignment vertical="center"/>
      <protection locked="0"/>
    </xf>
    <xf numFmtId="0" fontId="0" fillId="18" borderId="2" xfId="0" applyFill="1" applyBorder="1" applyAlignment="1" applyProtection="1">
      <alignment horizontal="center"/>
    </xf>
    <xf numFmtId="0" fontId="0" fillId="18" borderId="2" xfId="0" applyFill="1" applyBorder="1" applyProtection="1"/>
    <xf numFmtId="0" fontId="5" fillId="10" borderId="2" xfId="0" applyFont="1" applyFill="1" applyBorder="1" applyAlignment="1" applyProtection="1">
      <alignment horizontal="center"/>
    </xf>
    <xf numFmtId="0" fontId="5" fillId="10" borderId="2" xfId="0" applyFont="1" applyFill="1" applyBorder="1" applyProtection="1"/>
    <xf numFmtId="0" fontId="2" fillId="18" borderId="2" xfId="0" applyFont="1" applyFill="1" applyBorder="1" applyAlignment="1" applyProtection="1">
      <alignment horizontal="center"/>
    </xf>
    <xf numFmtId="0" fontId="2" fillId="18" borderId="2" xfId="0" applyFont="1" applyFill="1" applyBorder="1" applyProtection="1"/>
    <xf numFmtId="0" fontId="17" fillId="10" borderId="2" xfId="0" applyFont="1" applyFill="1" applyBorder="1" applyAlignment="1" applyProtection="1">
      <alignment horizontal="center"/>
    </xf>
    <xf numFmtId="0" fontId="17" fillId="10" borderId="2" xfId="0" applyFont="1" applyFill="1" applyBorder="1" applyProtection="1"/>
    <xf numFmtId="41" fontId="9" fillId="10" borderId="2" xfId="1" applyNumberFormat="1" applyFont="1" applyFill="1" applyBorder="1" applyAlignment="1" applyProtection="1">
      <alignment vertical="center"/>
    </xf>
    <xf numFmtId="0" fontId="5" fillId="18" borderId="2" xfId="0" applyFont="1" applyFill="1" applyBorder="1" applyAlignment="1" applyProtection="1">
      <alignment horizontal="center"/>
    </xf>
    <xf numFmtId="0" fontId="5" fillId="18" borderId="2" xfId="0" applyFont="1" applyFill="1" applyBorder="1" applyProtection="1"/>
    <xf numFmtId="41" fontId="2" fillId="10" borderId="2" xfId="1" applyNumberFormat="1" applyFont="1" applyFill="1" applyBorder="1" applyProtection="1"/>
    <xf numFmtId="41" fontId="2" fillId="10" borderId="2" xfId="1" applyNumberFormat="1" applyFont="1" applyFill="1" applyBorder="1" applyAlignment="1" applyProtection="1">
      <alignment vertical="center"/>
      <protection locked="0"/>
    </xf>
    <xf numFmtId="0" fontId="5" fillId="4" borderId="13" xfId="0" applyFont="1" applyFill="1" applyBorder="1" applyAlignment="1" applyProtection="1">
      <alignment horizontal="center" vertical="top" wrapText="1"/>
    </xf>
    <xf numFmtId="0" fontId="5" fillId="4" borderId="23" xfId="0" applyFont="1" applyFill="1" applyBorder="1" applyAlignment="1" applyProtection="1">
      <alignment horizontal="center" vertical="top" wrapText="1"/>
    </xf>
    <xf numFmtId="0" fontId="10" fillId="4" borderId="24" xfId="0" applyFont="1" applyFill="1" applyBorder="1" applyAlignment="1" applyProtection="1">
      <alignment horizontal="left"/>
    </xf>
    <xf numFmtId="0" fontId="10" fillId="4" borderId="10" xfId="0" applyFont="1" applyFill="1" applyBorder="1" applyAlignment="1" applyProtection="1">
      <alignment horizontal="left"/>
    </xf>
    <xf numFmtId="0" fontId="5" fillId="4" borderId="1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4" fontId="3" fillId="8" borderId="28" xfId="1" applyNumberFormat="1" applyFont="1" applyFill="1" applyBorder="1" applyAlignment="1" applyProtection="1">
      <alignment horizontal="center" vertical="center" wrapText="1"/>
    </xf>
    <xf numFmtId="164" fontId="3" fillId="8" borderId="31" xfId="1" applyNumberFormat="1" applyFont="1" applyFill="1" applyBorder="1" applyAlignment="1" applyProtection="1">
      <alignment horizontal="center" vertical="center" wrapText="1"/>
    </xf>
    <xf numFmtId="0" fontId="10" fillId="8" borderId="28" xfId="0" applyFont="1" applyFill="1" applyBorder="1" applyAlignment="1" applyProtection="1">
      <alignment horizontal="center" vertical="center"/>
    </xf>
    <xf numFmtId="0" fontId="10" fillId="8" borderId="29" xfId="0" applyFont="1" applyFill="1" applyBorder="1" applyAlignment="1" applyProtection="1">
      <alignment horizontal="center" vertical="center"/>
    </xf>
    <xf numFmtId="0" fontId="10" fillId="8" borderId="30" xfId="0" applyFont="1" applyFill="1" applyBorder="1" applyAlignment="1" applyProtection="1">
      <alignment horizontal="center" vertical="center"/>
    </xf>
    <xf numFmtId="164" fontId="3" fillId="6" borderId="40" xfId="1" applyNumberFormat="1" applyFont="1" applyFill="1" applyBorder="1" applyAlignment="1" applyProtection="1">
      <alignment horizontal="center" vertical="center" wrapText="1"/>
    </xf>
    <xf numFmtId="164" fontId="3" fillId="6" borderId="29" xfId="1" applyNumberFormat="1" applyFont="1" applyFill="1" applyBorder="1" applyAlignment="1" applyProtection="1">
      <alignment horizontal="center" vertical="center" wrapText="1"/>
    </xf>
    <xf numFmtId="164" fontId="3" fillId="6" borderId="31" xfId="1" applyNumberFormat="1" applyFont="1" applyFill="1" applyBorder="1" applyAlignment="1" applyProtection="1">
      <alignment horizontal="center" vertical="center" wrapText="1"/>
    </xf>
    <xf numFmtId="0" fontId="0" fillId="6" borderId="29" xfId="0" applyFill="1" applyBorder="1"/>
    <xf numFmtId="0" fontId="0" fillId="6" borderId="31" xfId="0" applyFill="1" applyBorder="1"/>
    <xf numFmtId="0" fontId="2" fillId="15" borderId="16" xfId="4" applyFont="1" applyFill="1" applyBorder="1" applyAlignment="1" applyProtection="1">
      <alignment horizontal="left" vertical="center"/>
    </xf>
    <xf numFmtId="0" fontId="2" fillId="15" borderId="17" xfId="4" applyFont="1" applyFill="1" applyBorder="1" applyAlignment="1" applyProtection="1">
      <alignment horizontal="left" vertical="center"/>
    </xf>
    <xf numFmtId="0" fontId="2" fillId="15" borderId="2" xfId="4" applyFont="1" applyFill="1" applyBorder="1" applyAlignment="1" applyProtection="1">
      <alignment horizontal="left" vertical="center"/>
    </xf>
    <xf numFmtId="0" fontId="2" fillId="14" borderId="2" xfId="4" applyFont="1" applyFill="1" applyBorder="1" applyAlignment="1" applyProtection="1">
      <alignment horizontal="left" vertical="center"/>
    </xf>
    <xf numFmtId="0" fontId="2" fillId="11" borderId="2" xfId="4" applyFont="1" applyFill="1" applyBorder="1" applyAlignment="1" applyProtection="1">
      <alignment horizontal="left" vertical="center"/>
    </xf>
    <xf numFmtId="0" fontId="3" fillId="6" borderId="42" xfId="4" applyFont="1" applyFill="1" applyBorder="1" applyAlignment="1" applyProtection="1">
      <alignment horizontal="center" vertical="center"/>
    </xf>
    <xf numFmtId="0" fontId="3" fillId="6" borderId="32" xfId="4" applyFont="1" applyFill="1" applyBorder="1" applyAlignment="1" applyProtection="1">
      <alignment horizontal="center" vertical="center"/>
    </xf>
    <xf numFmtId="0" fontId="2" fillId="14" borderId="34" xfId="4" applyFont="1" applyFill="1" applyBorder="1" applyAlignment="1" applyProtection="1">
      <alignment horizontal="left" vertical="center"/>
    </xf>
    <xf numFmtId="0" fontId="2" fillId="5" borderId="2" xfId="4" applyFont="1" applyFill="1" applyBorder="1" applyAlignment="1" applyProtection="1">
      <alignment horizontal="left" vertical="center"/>
    </xf>
    <xf numFmtId="0" fontId="2" fillId="11" borderId="34" xfId="4" applyFont="1" applyFill="1" applyBorder="1" applyAlignment="1" applyProtection="1">
      <alignment horizontal="left"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3" xfId="0" applyFont="1" applyFill="1" applyBorder="1" applyAlignment="1" applyProtection="1">
      <alignment horizontal="center" vertical="center"/>
    </xf>
    <xf numFmtId="0" fontId="2" fillId="11" borderId="2" xfId="4" applyFont="1" applyFill="1" applyBorder="1" applyAlignment="1" applyProtection="1">
      <alignment horizontal="left" vertical="center" wrapText="1"/>
    </xf>
    <xf numFmtId="164" fontId="5" fillId="10" borderId="2" xfId="1" applyNumberFormat="1" applyFont="1" applyFill="1" applyBorder="1" applyAlignment="1" applyProtection="1">
      <alignment horizontal="left" vertical="center"/>
      <protection locked="0"/>
    </xf>
    <xf numFmtId="164" fontId="5" fillId="10" borderId="18" xfId="1" applyNumberFormat="1" applyFont="1" applyFill="1" applyBorder="1" applyAlignment="1" applyProtection="1">
      <alignment horizontal="left" vertical="center"/>
      <protection locked="0"/>
    </xf>
    <xf numFmtId="0" fontId="3" fillId="8" borderId="16"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13" fillId="8" borderId="4" xfId="0" applyFont="1" applyFill="1" applyBorder="1"/>
    <xf numFmtId="0" fontId="13" fillId="8" borderId="5" xfId="0" applyFont="1" applyFill="1" applyBorder="1"/>
    <xf numFmtId="0" fontId="3" fillId="8" borderId="2" xfId="0" applyFont="1" applyFill="1" applyBorder="1" applyAlignment="1" applyProtection="1">
      <alignment horizontal="center" vertical="center"/>
    </xf>
    <xf numFmtId="0" fontId="13" fillId="8" borderId="2" xfId="0" applyFont="1" applyFill="1" applyBorder="1"/>
    <xf numFmtId="0" fontId="3" fillId="8" borderId="24" xfId="0" applyFont="1" applyFill="1" applyBorder="1" applyAlignment="1" applyProtection="1">
      <alignment horizontal="center" vertical="center"/>
    </xf>
    <xf numFmtId="0" fontId="0" fillId="8" borderId="11" xfId="0" applyFill="1" applyBorder="1"/>
    <xf numFmtId="0" fontId="0" fillId="8" borderId="10" xfId="0" applyFill="1" applyBorder="1"/>
    <xf numFmtId="164" fontId="14" fillId="13" borderId="28" xfId="1" applyNumberFormat="1" applyFont="1" applyFill="1" applyBorder="1" applyAlignment="1" applyProtection="1">
      <alignment horizontal="center" vertical="center"/>
      <protection locked="0"/>
    </xf>
    <xf numFmtId="164" fontId="14" fillId="13" borderId="29" xfId="1" applyNumberFormat="1" applyFont="1" applyFill="1" applyBorder="1" applyAlignment="1" applyProtection="1">
      <alignment horizontal="center" vertical="center"/>
      <protection locked="0"/>
    </xf>
    <xf numFmtId="164" fontId="14" fillId="13" borderId="30" xfId="1" applyNumberFormat="1" applyFont="1" applyFill="1" applyBorder="1" applyAlignment="1" applyProtection="1">
      <alignment horizontal="center" vertical="center"/>
      <protection locked="0"/>
    </xf>
    <xf numFmtId="0" fontId="0" fillId="8" borderId="2" xfId="0" applyFill="1" applyBorder="1"/>
    <xf numFmtId="0" fontId="0" fillId="8" borderId="4" xfId="0" applyFill="1" applyBorder="1"/>
    <xf numFmtId="0" fontId="0" fillId="8" borderId="5" xfId="0" applyFill="1" applyBorder="1"/>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5" xfId="0" applyFont="1" applyFill="1" applyBorder="1" applyAlignment="1" applyProtection="1">
      <alignment horizontal="center" vertical="center"/>
    </xf>
    <xf numFmtId="0" fontId="3" fillId="12" borderId="12"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1" xfId="0" applyFont="1" applyFill="1" applyBorder="1" applyAlignment="1" applyProtection="1">
      <alignment horizontal="center" vertical="center"/>
    </xf>
  </cellXfs>
  <cellStyles count="11">
    <cellStyle name="Millares" xfId="1" builtinId="3"/>
    <cellStyle name="Millares 2" xfId="5"/>
    <cellStyle name="Normal" xfId="0" builtinId="0"/>
    <cellStyle name="Normal 2" xfId="2"/>
    <cellStyle name="Normal 2 2" xfId="7"/>
    <cellStyle name="Normal 3" xfId="4"/>
    <cellStyle name="Normal 4" xfId="8"/>
    <cellStyle name="Normal 5" xfId="9"/>
    <cellStyle name="Porcentual 2" xfId="3"/>
    <cellStyle name="Porcentual 2 2" xfId="6"/>
    <cellStyle name="Porcentual 3" xfId="10"/>
  </cellStyles>
  <dxfs count="0"/>
  <tableStyles count="0" defaultTableStyle="TableStyleMedium2" defaultPivotStyle="PivotStyleLight16"/>
  <colors>
    <mruColors>
      <color rgb="FFD9D9D9"/>
      <color rgb="FF73ABAB"/>
      <color rgb="FF64BACE"/>
      <color rgb="FFEBC4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21168</xdr:rowOff>
    </xdr:from>
    <xdr:to>
      <xdr:col>0</xdr:col>
      <xdr:colOff>1338590</xdr:colOff>
      <xdr:row>1</xdr:row>
      <xdr:rowOff>299508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1168"/>
          <a:ext cx="1338588" cy="440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garcia\AppData\Local\Microsoft\Windows\Temporary%20Internet%20Files\Content.Outlook\KBNMGP20\BALANCE%20DE%20APERTURA%20Establecimientos%20de%20Cre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HOJA DE TRABAJO"/>
      <sheetName val="ESTADO DE SITUACION F..."/>
      <sheetName val="CONCILIACION PATRIMONIAL"/>
      <sheetName val="NOTAS DE REVELACIÓN D..."/>
      <sheetName val="PAT. TÉCNICO-Relación solvencia"/>
      <sheetName val="TipoEntidad"/>
      <sheetName val="Entidades"/>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opLeftCell="A4" workbookViewId="0">
      <selection activeCell="B20" sqref="B20"/>
    </sheetView>
  </sheetViews>
  <sheetFormatPr baseColWidth="10" defaultColWidth="0" defaultRowHeight="12.75" x14ac:dyDescent="0.2"/>
  <cols>
    <col min="1" max="1" width="79.140625" customWidth="1"/>
    <col min="2" max="2" width="44.85546875" style="3" customWidth="1"/>
    <col min="3" max="3" width="9.140625" customWidth="1"/>
    <col min="4" max="16384" width="8.85546875" hidden="1"/>
  </cols>
  <sheetData>
    <row r="1" spans="1:2" x14ac:dyDescent="0.2">
      <c r="A1" s="178" t="s">
        <v>1332</v>
      </c>
      <c r="B1" s="179"/>
    </row>
    <row r="2" spans="1:2" ht="40.5" customHeight="1" x14ac:dyDescent="0.2">
      <c r="A2" s="180" t="s">
        <v>1771</v>
      </c>
      <c r="B2" s="181"/>
    </row>
    <row r="3" spans="1:2" ht="13.5" thickBot="1" x14ac:dyDescent="0.25">
      <c r="A3" s="176" t="s">
        <v>1333</v>
      </c>
      <c r="B3" s="177"/>
    </row>
    <row r="4" spans="1:2" x14ac:dyDescent="0.2">
      <c r="A4" s="34" t="s">
        <v>1174</v>
      </c>
      <c r="B4" s="38"/>
    </row>
    <row r="5" spans="1:2" x14ac:dyDescent="0.2">
      <c r="A5" s="37" t="s">
        <v>1228</v>
      </c>
      <c r="B5" s="39"/>
    </row>
    <row r="6" spans="1:2" ht="25.5" x14ac:dyDescent="0.2">
      <c r="A6" s="115" t="s">
        <v>1335</v>
      </c>
      <c r="B6" s="114" t="s">
        <v>1336</v>
      </c>
    </row>
    <row r="7" spans="1:2" x14ac:dyDescent="0.2">
      <c r="A7" s="115" t="s">
        <v>1337</v>
      </c>
      <c r="B7" s="37"/>
    </row>
    <row r="8" spans="1:2" x14ac:dyDescent="0.2">
      <c r="A8" s="115" t="s">
        <v>1338</v>
      </c>
      <c r="B8" s="37"/>
    </row>
    <row r="9" spans="1:2" x14ac:dyDescent="0.2">
      <c r="A9" s="37" t="s">
        <v>1125</v>
      </c>
      <c r="B9" s="41" t="s">
        <v>1169</v>
      </c>
    </row>
    <row r="10" spans="1:2" x14ac:dyDescent="0.2">
      <c r="A10" s="35" t="s">
        <v>1170</v>
      </c>
      <c r="B10" s="41" t="s">
        <v>9</v>
      </c>
    </row>
    <row r="11" spans="1:2" x14ac:dyDescent="0.2">
      <c r="A11" s="35" t="s">
        <v>1209</v>
      </c>
      <c r="B11" s="40"/>
    </row>
    <row r="12" spans="1:2" x14ac:dyDescent="0.2">
      <c r="A12" s="35" t="s">
        <v>1229</v>
      </c>
      <c r="B12" s="40"/>
    </row>
    <row r="13" spans="1:2" x14ac:dyDescent="0.2">
      <c r="A13" s="35" t="s">
        <v>1230</v>
      </c>
      <c r="B13" s="40"/>
    </row>
    <row r="14" spans="1:2" x14ac:dyDescent="0.2">
      <c r="A14" s="35" t="s">
        <v>1207</v>
      </c>
      <c r="B14" s="40"/>
    </row>
    <row r="15" spans="1:2" x14ac:dyDescent="0.2">
      <c r="A15" s="35" t="s">
        <v>1199</v>
      </c>
      <c r="B15" s="40"/>
    </row>
    <row r="16" spans="1:2" ht="13.5" thickBot="1" x14ac:dyDescent="0.25">
      <c r="A16" s="36" t="s">
        <v>1208</v>
      </c>
      <c r="B16" s="42"/>
    </row>
    <row r="17" spans="1:1" x14ac:dyDescent="0.2">
      <c r="A17" s="9"/>
    </row>
    <row r="18" spans="1:1" x14ac:dyDescent="0.2">
      <c r="A18" s="9"/>
    </row>
    <row r="19" spans="1:1" x14ac:dyDescent="0.2">
      <c r="A19" s="18"/>
    </row>
    <row r="20" spans="1:1" x14ac:dyDescent="0.2">
      <c r="A20" s="17"/>
    </row>
    <row r="21" spans="1:1" x14ac:dyDescent="0.2">
      <c r="A21" s="17"/>
    </row>
    <row r="22" spans="1:1" x14ac:dyDescent="0.2">
      <c r="A22" s="9"/>
    </row>
    <row r="50962" spans="1:6" x14ac:dyDescent="0.2">
      <c r="B50962" s="3">
        <v>1936</v>
      </c>
      <c r="C50962">
        <v>1933</v>
      </c>
      <c r="D50962">
        <v>13</v>
      </c>
      <c r="E50962">
        <v>8</v>
      </c>
      <c r="F50962">
        <v>1</v>
      </c>
    </row>
    <row r="50963" spans="1:6" x14ac:dyDescent="0.2">
      <c r="A50963">
        <v>43</v>
      </c>
    </row>
    <row r="50965" spans="1:6" x14ac:dyDescent="0.2">
      <c r="B50965" s="3" t="s">
        <v>1169</v>
      </c>
      <c r="C50965" t="s">
        <v>8</v>
      </c>
      <c r="D50965" t="s">
        <v>11</v>
      </c>
      <c r="E50965" t="s">
        <v>44</v>
      </c>
      <c r="F50965" t="s">
        <v>1081</v>
      </c>
    </row>
    <row r="50966" spans="1:6" x14ac:dyDescent="0.2">
      <c r="A50966" t="s">
        <v>0</v>
      </c>
      <c r="B50966" s="3" t="s">
        <v>1171</v>
      </c>
      <c r="C50966" t="s">
        <v>9</v>
      </c>
      <c r="D50966" t="s">
        <v>12</v>
      </c>
      <c r="E50966" t="s">
        <v>45</v>
      </c>
      <c r="F50966" t="s">
        <v>1082</v>
      </c>
    </row>
    <row r="50967" spans="1:6" x14ac:dyDescent="0.2">
      <c r="A50967" t="s">
        <v>1</v>
      </c>
      <c r="B50967" s="3" t="s">
        <v>1172</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3">
    <mergeCell ref="A3:B3"/>
    <mergeCell ref="A1:B1"/>
    <mergeCell ref="A2:B2"/>
  </mergeCells>
  <dataValidations count="3">
    <dataValidation type="list" allowBlank="1" showInputMessage="1" showErrorMessage="1" sqref="B9">
      <formula1>$B$50965:$B$50967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errorTitle="Entrada no válida" error="Por favor seleccione un elemento de la lista" promptTitle="Seleccione un elemento de la lista" sqref="B10">
      <formula1>$C$50965:$C$50967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Q585"/>
  <sheetViews>
    <sheetView tabSelected="1" zoomScaleNormal="100" workbookViewId="0">
      <pane xSplit="2" ySplit="4" topLeftCell="J571" activePane="bottomRight" state="frozen"/>
      <selection pane="topRight" activeCell="C1" sqref="C1"/>
      <selection pane="bottomLeft" activeCell="A5" sqref="A5"/>
      <selection pane="bottomRight" activeCell="J587" sqref="J587:J588"/>
    </sheetView>
  </sheetViews>
  <sheetFormatPr baseColWidth="10" defaultColWidth="0" defaultRowHeight="12.75" x14ac:dyDescent="0.2"/>
  <cols>
    <col min="1" max="1" width="9" style="43" customWidth="1"/>
    <col min="2" max="2" width="75.85546875" style="2" customWidth="1"/>
    <col min="3" max="7" width="15.5703125" style="1" customWidth="1"/>
    <col min="8" max="9" width="26.85546875" style="1" customWidth="1"/>
    <col min="10" max="10" width="17.7109375" style="1" customWidth="1"/>
    <col min="11" max="11" width="11.140625" bestFit="1" customWidth="1"/>
    <col min="12" max="1180" width="7.5703125" hidden="1" customWidth="1"/>
    <col min="1181" max="1181" width="4.5703125" hidden="1" customWidth="1"/>
    <col min="1182" max="1182" width="2.85546875" hidden="1" customWidth="1"/>
    <col min="1183" max="1183" width="2.7109375" hidden="1" customWidth="1"/>
    <col min="1184" max="1184" width="1.7109375" hidden="1" customWidth="1"/>
    <col min="1185" max="1187" width="4" hidden="1" customWidth="1"/>
    <col min="1188" max="16384" width="7.5703125" hidden="1"/>
  </cols>
  <sheetData>
    <row r="1" spans="1:11" s="147" customFormat="1" ht="30" customHeight="1" thickBot="1" x14ac:dyDescent="0.25">
      <c r="A1" s="184" t="s">
        <v>1214</v>
      </c>
      <c r="B1" s="185"/>
      <c r="C1" s="185"/>
      <c r="D1" s="185"/>
      <c r="E1" s="185"/>
      <c r="F1" s="185"/>
      <c r="G1" s="185"/>
      <c r="H1" s="185"/>
      <c r="I1" s="185"/>
      <c r="J1" s="186"/>
      <c r="K1" s="146"/>
    </row>
    <row r="2" spans="1:11" s="149" customFormat="1" ht="50.1" customHeight="1" thickBot="1" x14ac:dyDescent="0.25">
      <c r="A2" s="182" t="s">
        <v>1770</v>
      </c>
      <c r="B2" s="183"/>
      <c r="C2" s="44" t="s">
        <v>1378</v>
      </c>
      <c r="D2" s="44" t="s">
        <v>1210</v>
      </c>
      <c r="E2" s="44" t="s">
        <v>1211</v>
      </c>
      <c r="F2" s="44" t="s">
        <v>1126</v>
      </c>
      <c r="G2" s="44" t="s">
        <v>1127</v>
      </c>
      <c r="H2" s="44" t="s">
        <v>1128</v>
      </c>
      <c r="I2" s="44" t="s">
        <v>1129</v>
      </c>
      <c r="J2" s="45" t="s">
        <v>1379</v>
      </c>
      <c r="K2" s="148"/>
    </row>
    <row r="3" spans="1:11" s="147" customFormat="1" ht="14.25" customHeight="1" x14ac:dyDescent="0.2">
      <c r="A3" s="150">
        <v>1000</v>
      </c>
      <c r="B3" s="151" t="s">
        <v>1289</v>
      </c>
      <c r="C3" s="151"/>
      <c r="D3" s="151"/>
      <c r="E3" s="151"/>
      <c r="F3" s="151"/>
      <c r="G3" s="151"/>
      <c r="H3" s="151"/>
      <c r="I3" s="151"/>
      <c r="J3" s="151"/>
      <c r="K3" s="146"/>
    </row>
    <row r="4" spans="1:11" s="147" customFormat="1" ht="14.25" customHeight="1" x14ac:dyDescent="0.2">
      <c r="A4" s="154">
        <v>1100</v>
      </c>
      <c r="B4" s="155" t="s">
        <v>1290</v>
      </c>
      <c r="C4" s="155"/>
      <c r="D4" s="155"/>
      <c r="E4" s="155"/>
      <c r="F4" s="155"/>
      <c r="G4" s="155"/>
      <c r="H4" s="155"/>
      <c r="I4" s="155"/>
      <c r="J4" s="155"/>
      <c r="K4" s="146"/>
    </row>
    <row r="5" spans="1:11" s="147" customFormat="1" ht="14.25" customHeight="1" x14ac:dyDescent="0.2">
      <c r="A5" s="163">
        <v>1105</v>
      </c>
      <c r="B5" s="164" t="s">
        <v>1291</v>
      </c>
      <c r="C5" s="152">
        <v>0</v>
      </c>
      <c r="D5" s="152">
        <v>0</v>
      </c>
      <c r="E5" s="152">
        <v>0</v>
      </c>
      <c r="F5" s="152">
        <v>0</v>
      </c>
      <c r="G5" s="152">
        <v>0</v>
      </c>
      <c r="H5" s="152">
        <v>0</v>
      </c>
      <c r="I5" s="152">
        <v>0</v>
      </c>
      <c r="J5" s="153">
        <f>C5+D5-E5+F5-G5+H5-I5</f>
        <v>0</v>
      </c>
      <c r="K5" s="146"/>
    </row>
    <row r="6" spans="1:11" s="147" customFormat="1" ht="14.25" customHeight="1" x14ac:dyDescent="0.2">
      <c r="A6" s="163">
        <v>1110</v>
      </c>
      <c r="B6" s="164" t="s">
        <v>1383</v>
      </c>
      <c r="C6" s="152">
        <v>0</v>
      </c>
      <c r="D6" s="152">
        <v>0</v>
      </c>
      <c r="E6" s="152">
        <v>0</v>
      </c>
      <c r="F6" s="152">
        <v>0</v>
      </c>
      <c r="G6" s="152">
        <v>0</v>
      </c>
      <c r="H6" s="152">
        <v>0</v>
      </c>
      <c r="I6" s="152">
        <v>0</v>
      </c>
      <c r="J6" s="153">
        <f t="shared" ref="J6:J28" si="0">C6+D6-E6+F6-G6+H6-I6</f>
        <v>0</v>
      </c>
      <c r="K6" s="146"/>
    </row>
    <row r="7" spans="1:11" s="147" customFormat="1" ht="14.25" customHeight="1" x14ac:dyDescent="0.2">
      <c r="A7" s="163">
        <v>1115</v>
      </c>
      <c r="B7" s="164" t="s">
        <v>1384</v>
      </c>
      <c r="C7" s="152">
        <v>0</v>
      </c>
      <c r="D7" s="152">
        <v>0</v>
      </c>
      <c r="E7" s="152">
        <v>0</v>
      </c>
      <c r="F7" s="152">
        <v>0</v>
      </c>
      <c r="G7" s="152">
        <v>0</v>
      </c>
      <c r="H7" s="152">
        <v>0</v>
      </c>
      <c r="I7" s="152">
        <v>0</v>
      </c>
      <c r="J7" s="153">
        <f t="shared" si="0"/>
        <v>0</v>
      </c>
      <c r="K7" s="146"/>
    </row>
    <row r="8" spans="1:11" s="147" customFormat="1" ht="14.25" customHeight="1" x14ac:dyDescent="0.2">
      <c r="A8" s="163">
        <v>1120</v>
      </c>
      <c r="B8" s="164" t="s">
        <v>1385</v>
      </c>
      <c r="C8" s="152">
        <v>0</v>
      </c>
      <c r="D8" s="152">
        <v>0</v>
      </c>
      <c r="E8" s="152">
        <v>0</v>
      </c>
      <c r="F8" s="152">
        <v>0</v>
      </c>
      <c r="G8" s="152">
        <v>0</v>
      </c>
      <c r="H8" s="152">
        <v>0</v>
      </c>
      <c r="I8" s="152">
        <v>0</v>
      </c>
      <c r="J8" s="153">
        <f t="shared" si="0"/>
        <v>0</v>
      </c>
      <c r="K8" s="146"/>
    </row>
    <row r="9" spans="1:11" s="147" customFormat="1" ht="14.25" customHeight="1" x14ac:dyDescent="0.2">
      <c r="A9" s="163">
        <v>1130</v>
      </c>
      <c r="B9" s="164" t="s">
        <v>1292</v>
      </c>
      <c r="C9" s="152">
        <v>0</v>
      </c>
      <c r="D9" s="152">
        <v>0</v>
      </c>
      <c r="E9" s="152">
        <v>0</v>
      </c>
      <c r="F9" s="152">
        <v>0</v>
      </c>
      <c r="G9" s="152">
        <v>0</v>
      </c>
      <c r="H9" s="152">
        <v>0</v>
      </c>
      <c r="I9" s="152">
        <v>0</v>
      </c>
      <c r="J9" s="153">
        <f t="shared" si="0"/>
        <v>0</v>
      </c>
      <c r="K9" s="146"/>
    </row>
    <row r="10" spans="1:11" s="147" customFormat="1" ht="14.25" customHeight="1" x14ac:dyDescent="0.2">
      <c r="A10" s="163">
        <v>1195</v>
      </c>
      <c r="B10" s="164" t="s">
        <v>1386</v>
      </c>
      <c r="C10" s="152">
        <v>0</v>
      </c>
      <c r="D10" s="152">
        <v>0</v>
      </c>
      <c r="E10" s="152">
        <v>0</v>
      </c>
      <c r="F10" s="152">
        <v>0</v>
      </c>
      <c r="G10" s="152">
        <v>0</v>
      </c>
      <c r="H10" s="152">
        <v>0</v>
      </c>
      <c r="I10" s="152">
        <v>0</v>
      </c>
      <c r="J10" s="153">
        <f t="shared" si="0"/>
        <v>0</v>
      </c>
      <c r="K10" s="146"/>
    </row>
    <row r="11" spans="1:11" s="147" customFormat="1" ht="14.25" customHeight="1" x14ac:dyDescent="0.2">
      <c r="A11" s="165"/>
      <c r="B11" s="166" t="s">
        <v>1215</v>
      </c>
      <c r="C11" s="153">
        <f t="shared" ref="C11:I11" si="1">SUM(C5:C10)</f>
        <v>0</v>
      </c>
      <c r="D11" s="153">
        <f t="shared" si="1"/>
        <v>0</v>
      </c>
      <c r="E11" s="153">
        <f t="shared" si="1"/>
        <v>0</v>
      </c>
      <c r="F11" s="153">
        <f t="shared" si="1"/>
        <v>0</v>
      </c>
      <c r="G11" s="153">
        <f t="shared" si="1"/>
        <v>0</v>
      </c>
      <c r="H11" s="153">
        <f t="shared" si="1"/>
        <v>0</v>
      </c>
      <c r="I11" s="153">
        <f t="shared" si="1"/>
        <v>0</v>
      </c>
      <c r="J11" s="153">
        <f>SUM(J5:J10)</f>
        <v>0</v>
      </c>
      <c r="K11" s="146"/>
    </row>
    <row r="12" spans="1:11" s="147" customFormat="1" ht="14.25" customHeight="1" x14ac:dyDescent="0.2">
      <c r="A12" s="154">
        <v>1200</v>
      </c>
      <c r="B12" s="155" t="s">
        <v>1387</v>
      </c>
      <c r="C12" s="155"/>
      <c r="D12" s="155"/>
      <c r="E12" s="155"/>
      <c r="F12" s="155"/>
      <c r="G12" s="155"/>
      <c r="H12" s="155"/>
      <c r="I12" s="155"/>
      <c r="J12" s="155"/>
      <c r="K12" s="146"/>
    </row>
    <row r="13" spans="1:11" s="147" customFormat="1" ht="14.25" customHeight="1" x14ac:dyDescent="0.2">
      <c r="A13" s="163">
        <v>1205</v>
      </c>
      <c r="B13" s="164" t="s">
        <v>1388</v>
      </c>
      <c r="C13" s="152">
        <v>0</v>
      </c>
      <c r="D13" s="152">
        <v>0</v>
      </c>
      <c r="E13" s="152">
        <v>0</v>
      </c>
      <c r="F13" s="152">
        <v>0</v>
      </c>
      <c r="G13" s="152">
        <v>0</v>
      </c>
      <c r="H13" s="152">
        <v>0</v>
      </c>
      <c r="I13" s="152">
        <v>0</v>
      </c>
      <c r="J13" s="153">
        <f t="shared" si="0"/>
        <v>0</v>
      </c>
      <c r="K13" s="146"/>
    </row>
    <row r="14" spans="1:11" s="147" customFormat="1" ht="14.25" customHeight="1" x14ac:dyDescent="0.2">
      <c r="A14" s="163">
        <v>1220</v>
      </c>
      <c r="B14" s="164" t="s">
        <v>1357</v>
      </c>
      <c r="C14" s="152">
        <v>0</v>
      </c>
      <c r="D14" s="152">
        <v>0</v>
      </c>
      <c r="E14" s="152">
        <v>0</v>
      </c>
      <c r="F14" s="152">
        <v>0</v>
      </c>
      <c r="G14" s="152">
        <v>0</v>
      </c>
      <c r="H14" s="152">
        <v>0</v>
      </c>
      <c r="I14" s="152">
        <v>0</v>
      </c>
      <c r="J14" s="153">
        <f t="shared" si="0"/>
        <v>0</v>
      </c>
      <c r="K14" s="146"/>
    </row>
    <row r="15" spans="1:11" s="147" customFormat="1" ht="14.25" customHeight="1" x14ac:dyDescent="0.2">
      <c r="A15" s="163">
        <v>1222</v>
      </c>
      <c r="B15" s="164" t="s">
        <v>1357</v>
      </c>
      <c r="C15" s="152">
        <v>0</v>
      </c>
      <c r="D15" s="152">
        <v>0</v>
      </c>
      <c r="E15" s="152">
        <v>0</v>
      </c>
      <c r="F15" s="152">
        <v>0</v>
      </c>
      <c r="G15" s="152">
        <v>0</v>
      </c>
      <c r="H15" s="152">
        <v>0</v>
      </c>
      <c r="I15" s="152">
        <v>0</v>
      </c>
      <c r="J15" s="153">
        <f t="shared" si="0"/>
        <v>0</v>
      </c>
      <c r="K15" s="146"/>
    </row>
    <row r="16" spans="1:11" s="147" customFormat="1" ht="14.25" customHeight="1" x14ac:dyDescent="0.2">
      <c r="A16" s="163">
        <v>1226</v>
      </c>
      <c r="B16" s="164" t="s">
        <v>1358</v>
      </c>
      <c r="C16" s="152">
        <v>0</v>
      </c>
      <c r="D16" s="152">
        <v>0</v>
      </c>
      <c r="E16" s="152">
        <v>0</v>
      </c>
      <c r="F16" s="152">
        <v>0</v>
      </c>
      <c r="G16" s="152">
        <v>0</v>
      </c>
      <c r="H16" s="152">
        <v>0</v>
      </c>
      <c r="I16" s="152">
        <v>0</v>
      </c>
      <c r="J16" s="153">
        <f t="shared" si="0"/>
        <v>0</v>
      </c>
      <c r="K16" s="146"/>
    </row>
    <row r="17" spans="1:11" s="147" customFormat="1" ht="14.25" customHeight="1" x14ac:dyDescent="0.2">
      <c r="A17" s="163">
        <v>1228</v>
      </c>
      <c r="B17" s="164" t="s">
        <v>1360</v>
      </c>
      <c r="C17" s="152">
        <v>0</v>
      </c>
      <c r="D17" s="152">
        <v>0</v>
      </c>
      <c r="E17" s="152">
        <v>0</v>
      </c>
      <c r="F17" s="152">
        <v>0</v>
      </c>
      <c r="G17" s="152">
        <v>0</v>
      </c>
      <c r="H17" s="152">
        <v>0</v>
      </c>
      <c r="I17" s="152">
        <v>0</v>
      </c>
      <c r="J17" s="153">
        <f t="shared" si="0"/>
        <v>0</v>
      </c>
      <c r="K17" s="146"/>
    </row>
    <row r="18" spans="1:11" s="147" customFormat="1" ht="14.25" customHeight="1" x14ac:dyDescent="0.2">
      <c r="A18" s="163">
        <v>1230</v>
      </c>
      <c r="B18" s="164" t="s">
        <v>1359</v>
      </c>
      <c r="C18" s="152">
        <v>0</v>
      </c>
      <c r="D18" s="152">
        <v>0</v>
      </c>
      <c r="E18" s="152">
        <v>0</v>
      </c>
      <c r="F18" s="152">
        <v>0</v>
      </c>
      <c r="G18" s="152">
        <v>0</v>
      </c>
      <c r="H18" s="152">
        <v>0</v>
      </c>
      <c r="I18" s="152">
        <v>0</v>
      </c>
      <c r="J18" s="153">
        <f t="shared" si="0"/>
        <v>0</v>
      </c>
      <c r="K18" s="146"/>
    </row>
    <row r="19" spans="1:11" s="147" customFormat="1" ht="14.25" customHeight="1" x14ac:dyDescent="0.2">
      <c r="A19" s="163">
        <v>1232</v>
      </c>
      <c r="B19" s="164" t="s">
        <v>1389</v>
      </c>
      <c r="C19" s="152">
        <v>0</v>
      </c>
      <c r="D19" s="152">
        <v>0</v>
      </c>
      <c r="E19" s="152">
        <v>0</v>
      </c>
      <c r="F19" s="152">
        <v>0</v>
      </c>
      <c r="G19" s="152">
        <v>0</v>
      </c>
      <c r="H19" s="152">
        <v>0</v>
      </c>
      <c r="I19" s="152">
        <v>0</v>
      </c>
      <c r="J19" s="153">
        <f t="shared" si="0"/>
        <v>0</v>
      </c>
      <c r="K19" s="146"/>
    </row>
    <row r="20" spans="1:11" s="147" customFormat="1" ht="14.25" customHeight="1" x14ac:dyDescent="0.2">
      <c r="A20" s="163">
        <v>1236</v>
      </c>
      <c r="B20" s="164" t="s">
        <v>1358</v>
      </c>
      <c r="C20" s="152">
        <v>0</v>
      </c>
      <c r="D20" s="152">
        <v>0</v>
      </c>
      <c r="E20" s="152">
        <v>0</v>
      </c>
      <c r="F20" s="152">
        <v>0</v>
      </c>
      <c r="G20" s="152">
        <v>0</v>
      </c>
      <c r="H20" s="152">
        <v>0</v>
      </c>
      <c r="I20" s="152">
        <v>0</v>
      </c>
      <c r="J20" s="153">
        <f t="shared" si="0"/>
        <v>0</v>
      </c>
      <c r="K20" s="146"/>
    </row>
    <row r="21" spans="1:11" s="147" customFormat="1" ht="14.25" customHeight="1" x14ac:dyDescent="0.2">
      <c r="A21" s="163">
        <v>1238</v>
      </c>
      <c r="B21" s="164" t="s">
        <v>1360</v>
      </c>
      <c r="C21" s="152">
        <v>0</v>
      </c>
      <c r="D21" s="152">
        <v>0</v>
      </c>
      <c r="E21" s="152">
        <v>0</v>
      </c>
      <c r="F21" s="152">
        <v>0</v>
      </c>
      <c r="G21" s="152">
        <v>0</v>
      </c>
      <c r="H21" s="152">
        <v>0</v>
      </c>
      <c r="I21" s="152">
        <v>0</v>
      </c>
      <c r="J21" s="153">
        <f t="shared" si="0"/>
        <v>0</v>
      </c>
      <c r="K21" s="146"/>
    </row>
    <row r="22" spans="1:11" s="147" customFormat="1" ht="14.25" customHeight="1" x14ac:dyDescent="0.2">
      <c r="A22" s="163">
        <v>1240</v>
      </c>
      <c r="B22" s="164" t="s">
        <v>1359</v>
      </c>
      <c r="C22" s="152">
        <v>0</v>
      </c>
      <c r="D22" s="152">
        <v>0</v>
      </c>
      <c r="E22" s="152">
        <v>0</v>
      </c>
      <c r="F22" s="152">
        <v>0</v>
      </c>
      <c r="G22" s="152">
        <v>0</v>
      </c>
      <c r="H22" s="152">
        <v>0</v>
      </c>
      <c r="I22" s="152">
        <v>0</v>
      </c>
      <c r="J22" s="153">
        <f t="shared" si="0"/>
        <v>0</v>
      </c>
      <c r="K22" s="146"/>
    </row>
    <row r="23" spans="1:11" s="147" customFormat="1" ht="14.25" customHeight="1" x14ac:dyDescent="0.2">
      <c r="A23" s="163">
        <v>1242</v>
      </c>
      <c r="B23" s="164" t="s">
        <v>1362</v>
      </c>
      <c r="C23" s="152">
        <v>0</v>
      </c>
      <c r="D23" s="152">
        <v>0</v>
      </c>
      <c r="E23" s="152">
        <v>0</v>
      </c>
      <c r="F23" s="152">
        <v>0</v>
      </c>
      <c r="G23" s="152">
        <v>0</v>
      </c>
      <c r="H23" s="152">
        <v>0</v>
      </c>
      <c r="I23" s="152">
        <v>0</v>
      </c>
      <c r="J23" s="153">
        <f t="shared" si="0"/>
        <v>0</v>
      </c>
      <c r="K23" s="146"/>
    </row>
    <row r="24" spans="1:11" s="147" customFormat="1" ht="14.25" customHeight="1" x14ac:dyDescent="0.2">
      <c r="A24" s="163">
        <v>1244</v>
      </c>
      <c r="B24" s="164" t="s">
        <v>1390</v>
      </c>
      <c r="C24" s="152">
        <v>0</v>
      </c>
      <c r="D24" s="152">
        <v>0</v>
      </c>
      <c r="E24" s="152">
        <v>0</v>
      </c>
      <c r="F24" s="152">
        <v>0</v>
      </c>
      <c r="G24" s="152">
        <v>0</v>
      </c>
      <c r="H24" s="152">
        <v>0</v>
      </c>
      <c r="I24" s="152">
        <v>0</v>
      </c>
      <c r="J24" s="153">
        <f t="shared" si="0"/>
        <v>0</v>
      </c>
      <c r="K24" s="146"/>
    </row>
    <row r="25" spans="1:11" s="147" customFormat="1" ht="14.25" customHeight="1" x14ac:dyDescent="0.2">
      <c r="A25" s="163">
        <v>1246</v>
      </c>
      <c r="B25" s="164" t="s">
        <v>1358</v>
      </c>
      <c r="C25" s="152">
        <v>0</v>
      </c>
      <c r="D25" s="152">
        <v>0</v>
      </c>
      <c r="E25" s="152">
        <v>0</v>
      </c>
      <c r="F25" s="152">
        <v>0</v>
      </c>
      <c r="G25" s="152">
        <v>0</v>
      </c>
      <c r="H25" s="152">
        <v>0</v>
      </c>
      <c r="I25" s="152">
        <v>0</v>
      </c>
      <c r="J25" s="153">
        <f t="shared" si="0"/>
        <v>0</v>
      </c>
      <c r="K25" s="146"/>
    </row>
    <row r="26" spans="1:11" s="147" customFormat="1" ht="14.25" customHeight="1" x14ac:dyDescent="0.2">
      <c r="A26" s="163">
        <v>1248</v>
      </c>
      <c r="B26" s="164" t="s">
        <v>1360</v>
      </c>
      <c r="C26" s="152">
        <v>0</v>
      </c>
      <c r="D26" s="152">
        <v>0</v>
      </c>
      <c r="E26" s="152">
        <v>0</v>
      </c>
      <c r="F26" s="152">
        <v>0</v>
      </c>
      <c r="G26" s="152">
        <v>0</v>
      </c>
      <c r="H26" s="152">
        <v>0</v>
      </c>
      <c r="I26" s="152">
        <v>0</v>
      </c>
      <c r="J26" s="153">
        <f t="shared" si="0"/>
        <v>0</v>
      </c>
      <c r="K26" s="146"/>
    </row>
    <row r="27" spans="1:11" s="147" customFormat="1" ht="14.25" customHeight="1" x14ac:dyDescent="0.2">
      <c r="A27" s="163">
        <v>1250</v>
      </c>
      <c r="B27" s="164" t="s">
        <v>1363</v>
      </c>
      <c r="C27" s="152">
        <v>0</v>
      </c>
      <c r="D27" s="152">
        <v>0</v>
      </c>
      <c r="E27" s="152">
        <v>0</v>
      </c>
      <c r="F27" s="152">
        <v>0</v>
      </c>
      <c r="G27" s="152">
        <v>0</v>
      </c>
      <c r="H27" s="152">
        <v>0</v>
      </c>
      <c r="I27" s="152">
        <v>0</v>
      </c>
      <c r="J27" s="153">
        <f t="shared" si="0"/>
        <v>0</v>
      </c>
      <c r="K27" s="146"/>
    </row>
    <row r="28" spans="1:11" s="147" customFormat="1" ht="14.25" customHeight="1" x14ac:dyDescent="0.2">
      <c r="A28" s="163">
        <v>1294</v>
      </c>
      <c r="B28" s="164" t="s">
        <v>1391</v>
      </c>
      <c r="C28" s="152">
        <v>0</v>
      </c>
      <c r="D28" s="152">
        <v>0</v>
      </c>
      <c r="E28" s="152">
        <v>0</v>
      </c>
      <c r="F28" s="152">
        <v>0</v>
      </c>
      <c r="G28" s="152">
        <v>0</v>
      </c>
      <c r="H28" s="152">
        <v>0</v>
      </c>
      <c r="I28" s="152">
        <v>0</v>
      </c>
      <c r="J28" s="153">
        <f t="shared" si="0"/>
        <v>0</v>
      </c>
      <c r="K28" s="146"/>
    </row>
    <row r="29" spans="1:11" s="147" customFormat="1" ht="14.25" customHeight="1" x14ac:dyDescent="0.2">
      <c r="A29" s="165"/>
      <c r="B29" s="166" t="s">
        <v>1392</v>
      </c>
      <c r="C29" s="153">
        <f>SUM(C13:C28)</f>
        <v>0</v>
      </c>
      <c r="D29" s="153">
        <f t="shared" ref="D29:I29" si="2">SUM(D13:D28)</f>
        <v>0</v>
      </c>
      <c r="E29" s="153">
        <f t="shared" si="2"/>
        <v>0</v>
      </c>
      <c r="F29" s="153">
        <f t="shared" si="2"/>
        <v>0</v>
      </c>
      <c r="G29" s="153">
        <f t="shared" si="2"/>
        <v>0</v>
      </c>
      <c r="H29" s="153">
        <f t="shared" si="2"/>
        <v>0</v>
      </c>
      <c r="I29" s="153">
        <f t="shared" si="2"/>
        <v>0</v>
      </c>
      <c r="J29" s="153">
        <f>SUM(J13:J28)</f>
        <v>0</v>
      </c>
      <c r="K29" s="146"/>
    </row>
    <row r="30" spans="1:11" s="147" customFormat="1" ht="14.25" customHeight="1" x14ac:dyDescent="0.2">
      <c r="A30" s="154">
        <v>1300</v>
      </c>
      <c r="B30" s="155" t="s">
        <v>1393</v>
      </c>
      <c r="C30" s="155"/>
      <c r="D30" s="155"/>
      <c r="E30" s="155"/>
      <c r="F30" s="155"/>
      <c r="G30" s="155"/>
      <c r="H30" s="155"/>
      <c r="I30" s="155"/>
      <c r="J30" s="155"/>
      <c r="K30" s="146"/>
    </row>
    <row r="31" spans="1:11" s="147" customFormat="1" ht="14.25" customHeight="1" x14ac:dyDescent="0.2">
      <c r="A31" s="163">
        <v>1304</v>
      </c>
      <c r="B31" s="164" t="s">
        <v>1394</v>
      </c>
      <c r="C31" s="152">
        <v>0</v>
      </c>
      <c r="D31" s="152">
        <v>0</v>
      </c>
      <c r="E31" s="152">
        <v>0</v>
      </c>
      <c r="F31" s="152">
        <v>0</v>
      </c>
      <c r="G31" s="152">
        <v>0</v>
      </c>
      <c r="H31" s="152">
        <v>0</v>
      </c>
      <c r="I31" s="152">
        <v>0</v>
      </c>
      <c r="J31" s="153">
        <f t="shared" ref="J31:J50" si="3">C31+D31-E31+F31-G31+H31-I31</f>
        <v>0</v>
      </c>
      <c r="K31" s="146"/>
    </row>
    <row r="32" spans="1:11" s="147" customFormat="1" ht="14.25" customHeight="1" x14ac:dyDescent="0.2">
      <c r="A32" s="163">
        <v>1306</v>
      </c>
      <c r="B32" s="164" t="s">
        <v>1395</v>
      </c>
      <c r="C32" s="152">
        <v>0</v>
      </c>
      <c r="D32" s="152">
        <v>0</v>
      </c>
      <c r="E32" s="152">
        <v>0</v>
      </c>
      <c r="F32" s="152">
        <v>0</v>
      </c>
      <c r="G32" s="152">
        <v>0</v>
      </c>
      <c r="H32" s="152">
        <v>0</v>
      </c>
      <c r="I32" s="152">
        <v>0</v>
      </c>
      <c r="J32" s="153">
        <f t="shared" si="3"/>
        <v>0</v>
      </c>
      <c r="K32" s="146"/>
    </row>
    <row r="33" spans="1:11" s="147" customFormat="1" ht="14.25" customHeight="1" x14ac:dyDescent="0.2">
      <c r="A33" s="163">
        <v>1308</v>
      </c>
      <c r="B33" s="164" t="s">
        <v>1396</v>
      </c>
      <c r="C33" s="152">
        <v>0</v>
      </c>
      <c r="D33" s="152">
        <v>0</v>
      </c>
      <c r="E33" s="152">
        <v>0</v>
      </c>
      <c r="F33" s="152">
        <v>0</v>
      </c>
      <c r="G33" s="152">
        <v>0</v>
      </c>
      <c r="H33" s="152">
        <v>0</v>
      </c>
      <c r="I33" s="152">
        <v>0</v>
      </c>
      <c r="J33" s="153">
        <f t="shared" si="3"/>
        <v>0</v>
      </c>
      <c r="K33" s="146"/>
    </row>
    <row r="34" spans="1:11" s="147" customFormat="1" ht="14.25" customHeight="1" x14ac:dyDescent="0.2">
      <c r="A34" s="163">
        <v>1313</v>
      </c>
      <c r="B34" s="164" t="s">
        <v>1397</v>
      </c>
      <c r="C34" s="152">
        <v>0</v>
      </c>
      <c r="D34" s="152">
        <v>0</v>
      </c>
      <c r="E34" s="152">
        <v>0</v>
      </c>
      <c r="F34" s="152">
        <v>0</v>
      </c>
      <c r="G34" s="152">
        <v>0</v>
      </c>
      <c r="H34" s="152">
        <v>0</v>
      </c>
      <c r="I34" s="152">
        <v>0</v>
      </c>
      <c r="J34" s="153">
        <f t="shared" si="3"/>
        <v>0</v>
      </c>
      <c r="K34" s="146"/>
    </row>
    <row r="35" spans="1:11" s="147" customFormat="1" ht="14.25" customHeight="1" x14ac:dyDescent="0.2">
      <c r="A35" s="163">
        <v>1316</v>
      </c>
      <c r="B35" s="164" t="s">
        <v>1398</v>
      </c>
      <c r="C35" s="152">
        <v>0</v>
      </c>
      <c r="D35" s="152">
        <v>0</v>
      </c>
      <c r="E35" s="152">
        <v>0</v>
      </c>
      <c r="F35" s="152">
        <v>0</v>
      </c>
      <c r="G35" s="152">
        <v>0</v>
      </c>
      <c r="H35" s="152">
        <v>0</v>
      </c>
      <c r="I35" s="152">
        <v>0</v>
      </c>
      <c r="J35" s="153">
        <f t="shared" si="3"/>
        <v>0</v>
      </c>
      <c r="K35" s="146"/>
    </row>
    <row r="36" spans="1:11" s="147" customFormat="1" ht="14.25" customHeight="1" x14ac:dyDescent="0.2">
      <c r="A36" s="163">
        <v>1331</v>
      </c>
      <c r="B36" s="164" t="s">
        <v>1399</v>
      </c>
      <c r="C36" s="152">
        <v>0</v>
      </c>
      <c r="D36" s="152">
        <v>0</v>
      </c>
      <c r="E36" s="152">
        <v>0</v>
      </c>
      <c r="F36" s="152">
        <v>0</v>
      </c>
      <c r="G36" s="152">
        <v>0</v>
      </c>
      <c r="H36" s="152">
        <v>0</v>
      </c>
      <c r="I36" s="152">
        <v>0</v>
      </c>
      <c r="J36" s="153">
        <f t="shared" si="3"/>
        <v>0</v>
      </c>
      <c r="K36" s="146"/>
    </row>
    <row r="37" spans="1:11" s="147" customFormat="1" ht="14.25" customHeight="1" x14ac:dyDescent="0.2">
      <c r="A37" s="163">
        <v>1332</v>
      </c>
      <c r="B37" s="164" t="s">
        <v>1399</v>
      </c>
      <c r="C37" s="152">
        <v>0</v>
      </c>
      <c r="D37" s="152">
        <v>0</v>
      </c>
      <c r="E37" s="152">
        <v>0</v>
      </c>
      <c r="F37" s="152">
        <v>0</v>
      </c>
      <c r="G37" s="152">
        <v>0</v>
      </c>
      <c r="H37" s="152">
        <v>0</v>
      </c>
      <c r="I37" s="152">
        <v>0</v>
      </c>
      <c r="J37" s="153">
        <f t="shared" si="3"/>
        <v>0</v>
      </c>
      <c r="K37" s="146"/>
    </row>
    <row r="38" spans="1:11" s="147" customFormat="1" ht="14.25" customHeight="1" x14ac:dyDescent="0.2">
      <c r="A38" s="163">
        <v>1333</v>
      </c>
      <c r="B38" s="164" t="s">
        <v>1399</v>
      </c>
      <c r="C38" s="152">
        <v>0</v>
      </c>
      <c r="D38" s="152">
        <v>0</v>
      </c>
      <c r="E38" s="152">
        <v>0</v>
      </c>
      <c r="F38" s="152">
        <v>0</v>
      </c>
      <c r="G38" s="152">
        <v>0</v>
      </c>
      <c r="H38" s="152">
        <v>0</v>
      </c>
      <c r="I38" s="152">
        <v>0</v>
      </c>
      <c r="J38" s="153">
        <f t="shared" si="3"/>
        <v>0</v>
      </c>
      <c r="K38" s="146"/>
    </row>
    <row r="39" spans="1:11" s="147" customFormat="1" ht="14.25" customHeight="1" x14ac:dyDescent="0.2">
      <c r="A39" s="163">
        <v>1335</v>
      </c>
      <c r="B39" s="164" t="s">
        <v>1399</v>
      </c>
      <c r="C39" s="152">
        <v>0</v>
      </c>
      <c r="D39" s="152">
        <v>0</v>
      </c>
      <c r="E39" s="152">
        <v>0</v>
      </c>
      <c r="F39" s="152">
        <v>0</v>
      </c>
      <c r="G39" s="152">
        <v>0</v>
      </c>
      <c r="H39" s="152">
        <v>0</v>
      </c>
      <c r="I39" s="152">
        <v>0</v>
      </c>
      <c r="J39" s="153">
        <f t="shared" si="3"/>
        <v>0</v>
      </c>
      <c r="K39" s="146"/>
    </row>
    <row r="40" spans="1:11" s="147" customFormat="1" ht="14.25" customHeight="1" x14ac:dyDescent="0.2">
      <c r="A40" s="163">
        <v>1336</v>
      </c>
      <c r="B40" s="164" t="s">
        <v>1399</v>
      </c>
      <c r="C40" s="152">
        <v>0</v>
      </c>
      <c r="D40" s="152">
        <v>0</v>
      </c>
      <c r="E40" s="152">
        <v>0</v>
      </c>
      <c r="F40" s="152">
        <v>0</v>
      </c>
      <c r="G40" s="152">
        <v>0</v>
      </c>
      <c r="H40" s="152">
        <v>0</v>
      </c>
      <c r="I40" s="152">
        <v>0</v>
      </c>
      <c r="J40" s="153">
        <f t="shared" si="3"/>
        <v>0</v>
      </c>
      <c r="K40" s="146"/>
    </row>
    <row r="41" spans="1:11" s="147" customFormat="1" ht="14.25" customHeight="1" x14ac:dyDescent="0.2">
      <c r="A41" s="163">
        <v>1340</v>
      </c>
      <c r="B41" s="164" t="s">
        <v>1400</v>
      </c>
      <c r="C41" s="152">
        <v>0</v>
      </c>
      <c r="D41" s="152">
        <v>0</v>
      </c>
      <c r="E41" s="152">
        <v>0</v>
      </c>
      <c r="F41" s="152">
        <v>0</v>
      </c>
      <c r="G41" s="152">
        <v>0</v>
      </c>
      <c r="H41" s="152">
        <v>0</v>
      </c>
      <c r="I41" s="152">
        <v>0</v>
      </c>
      <c r="J41" s="153">
        <f t="shared" si="3"/>
        <v>0</v>
      </c>
      <c r="K41" s="146"/>
    </row>
    <row r="42" spans="1:11" s="147" customFormat="1" ht="14.25" customHeight="1" x14ac:dyDescent="0.2">
      <c r="A42" s="163">
        <v>1342</v>
      </c>
      <c r="B42" s="164" t="s">
        <v>1400</v>
      </c>
      <c r="C42" s="152">
        <v>0</v>
      </c>
      <c r="D42" s="152">
        <v>0</v>
      </c>
      <c r="E42" s="152">
        <v>0</v>
      </c>
      <c r="F42" s="152">
        <v>0</v>
      </c>
      <c r="G42" s="152">
        <v>0</v>
      </c>
      <c r="H42" s="152">
        <v>0</v>
      </c>
      <c r="I42" s="152">
        <v>0</v>
      </c>
      <c r="J42" s="153">
        <f t="shared" si="3"/>
        <v>0</v>
      </c>
      <c r="K42" s="146"/>
    </row>
    <row r="43" spans="1:11" s="147" customFormat="1" ht="14.25" customHeight="1" x14ac:dyDescent="0.2">
      <c r="A43" s="163">
        <v>1344</v>
      </c>
      <c r="B43" s="164" t="s">
        <v>1401</v>
      </c>
      <c r="C43" s="152">
        <v>0</v>
      </c>
      <c r="D43" s="152">
        <v>0</v>
      </c>
      <c r="E43" s="152">
        <v>0</v>
      </c>
      <c r="F43" s="152">
        <v>0</v>
      </c>
      <c r="G43" s="152">
        <v>0</v>
      </c>
      <c r="H43" s="152">
        <v>0</v>
      </c>
      <c r="I43" s="152">
        <v>0</v>
      </c>
      <c r="J43" s="153">
        <f t="shared" si="3"/>
        <v>0</v>
      </c>
      <c r="K43" s="146"/>
    </row>
    <row r="44" spans="1:11" s="147" customFormat="1" ht="14.25" customHeight="1" x14ac:dyDescent="0.2">
      <c r="A44" s="163">
        <v>1346</v>
      </c>
      <c r="B44" s="164" t="s">
        <v>1402</v>
      </c>
      <c r="C44" s="152">
        <v>0</v>
      </c>
      <c r="D44" s="152">
        <v>0</v>
      </c>
      <c r="E44" s="152">
        <v>0</v>
      </c>
      <c r="F44" s="152">
        <v>0</v>
      </c>
      <c r="G44" s="152">
        <v>0</v>
      </c>
      <c r="H44" s="152">
        <v>0</v>
      </c>
      <c r="I44" s="152">
        <v>0</v>
      </c>
      <c r="J44" s="153">
        <f t="shared" si="3"/>
        <v>0</v>
      </c>
      <c r="K44" s="146"/>
    </row>
    <row r="45" spans="1:11" s="147" customFormat="1" ht="14.25" customHeight="1" x14ac:dyDescent="0.2">
      <c r="A45" s="163">
        <v>1348</v>
      </c>
      <c r="B45" s="164" t="s">
        <v>1402</v>
      </c>
      <c r="C45" s="152">
        <v>0</v>
      </c>
      <c r="D45" s="152">
        <v>0</v>
      </c>
      <c r="E45" s="152">
        <v>0</v>
      </c>
      <c r="F45" s="152">
        <v>0</v>
      </c>
      <c r="G45" s="152">
        <v>0</v>
      </c>
      <c r="H45" s="152">
        <v>0</v>
      </c>
      <c r="I45" s="152">
        <v>0</v>
      </c>
      <c r="J45" s="153">
        <f t="shared" si="3"/>
        <v>0</v>
      </c>
      <c r="K45" s="146"/>
    </row>
    <row r="46" spans="1:11" s="147" customFormat="1" ht="14.25" customHeight="1" x14ac:dyDescent="0.2">
      <c r="A46" s="163">
        <v>1386</v>
      </c>
      <c r="B46" s="164" t="s">
        <v>1403</v>
      </c>
      <c r="C46" s="152">
        <v>0</v>
      </c>
      <c r="D46" s="152">
        <v>0</v>
      </c>
      <c r="E46" s="152">
        <v>0</v>
      </c>
      <c r="F46" s="152">
        <v>0</v>
      </c>
      <c r="G46" s="152">
        <v>0</v>
      </c>
      <c r="H46" s="152">
        <v>0</v>
      </c>
      <c r="I46" s="152">
        <v>0</v>
      </c>
      <c r="J46" s="153">
        <f t="shared" si="3"/>
        <v>0</v>
      </c>
      <c r="K46" s="146"/>
    </row>
    <row r="47" spans="1:11" s="147" customFormat="1" ht="14.25" customHeight="1" x14ac:dyDescent="0.2">
      <c r="A47" s="163">
        <v>1387</v>
      </c>
      <c r="B47" s="164" t="s">
        <v>1404</v>
      </c>
      <c r="C47" s="152">
        <v>0</v>
      </c>
      <c r="D47" s="152">
        <v>0</v>
      </c>
      <c r="E47" s="152">
        <v>0</v>
      </c>
      <c r="F47" s="152">
        <v>0</v>
      </c>
      <c r="G47" s="152">
        <v>0</v>
      </c>
      <c r="H47" s="152">
        <v>0</v>
      </c>
      <c r="I47" s="152">
        <v>0</v>
      </c>
      <c r="J47" s="153">
        <f t="shared" si="3"/>
        <v>0</v>
      </c>
      <c r="K47" s="146"/>
    </row>
    <row r="48" spans="1:11" s="147" customFormat="1" ht="14.25" customHeight="1" x14ac:dyDescent="0.2">
      <c r="A48" s="163">
        <v>1388</v>
      </c>
      <c r="B48" s="164" t="s">
        <v>1405</v>
      </c>
      <c r="C48" s="152">
        <v>0</v>
      </c>
      <c r="D48" s="152">
        <v>0</v>
      </c>
      <c r="E48" s="152">
        <v>0</v>
      </c>
      <c r="F48" s="152">
        <v>0</v>
      </c>
      <c r="G48" s="152">
        <v>0</v>
      </c>
      <c r="H48" s="152">
        <v>0</v>
      </c>
      <c r="I48" s="152">
        <v>0</v>
      </c>
      <c r="J48" s="153">
        <f t="shared" si="3"/>
        <v>0</v>
      </c>
      <c r="K48" s="146"/>
    </row>
    <row r="49" spans="1:11" s="147" customFormat="1" ht="14.25" customHeight="1" x14ac:dyDescent="0.2">
      <c r="A49" s="163">
        <v>1390</v>
      </c>
      <c r="B49" s="164" t="s">
        <v>1406</v>
      </c>
      <c r="C49" s="152">
        <v>0</v>
      </c>
      <c r="D49" s="152">
        <v>0</v>
      </c>
      <c r="E49" s="152">
        <v>0</v>
      </c>
      <c r="F49" s="152">
        <v>0</v>
      </c>
      <c r="G49" s="152">
        <v>0</v>
      </c>
      <c r="H49" s="152">
        <v>0</v>
      </c>
      <c r="I49" s="152">
        <v>0</v>
      </c>
      <c r="J49" s="153">
        <f t="shared" si="3"/>
        <v>0</v>
      </c>
      <c r="K49" s="146"/>
    </row>
    <row r="50" spans="1:11" s="147" customFormat="1" ht="14.25" customHeight="1" x14ac:dyDescent="0.2">
      <c r="A50" s="167">
        <v>1391</v>
      </c>
      <c r="B50" s="168" t="s">
        <v>1407</v>
      </c>
      <c r="C50" s="152">
        <v>0</v>
      </c>
      <c r="D50" s="152">
        <v>0</v>
      </c>
      <c r="E50" s="152">
        <v>0</v>
      </c>
      <c r="F50" s="152">
        <v>0</v>
      </c>
      <c r="G50" s="152">
        <v>0</v>
      </c>
      <c r="H50" s="152">
        <v>0</v>
      </c>
      <c r="I50" s="152">
        <v>0</v>
      </c>
      <c r="J50" s="153">
        <f t="shared" si="3"/>
        <v>0</v>
      </c>
      <c r="K50" s="146"/>
    </row>
    <row r="51" spans="1:11" s="147" customFormat="1" ht="14.25" customHeight="1" x14ac:dyDescent="0.2">
      <c r="A51" s="165"/>
      <c r="B51" s="166" t="s">
        <v>1408</v>
      </c>
      <c r="C51" s="153">
        <f>SUM(C31:C50)</f>
        <v>0</v>
      </c>
      <c r="D51" s="153">
        <f t="shared" ref="D51:I51" si="4">SUM(D31:D50)</f>
        <v>0</v>
      </c>
      <c r="E51" s="153">
        <f t="shared" si="4"/>
        <v>0</v>
      </c>
      <c r="F51" s="153">
        <f t="shared" si="4"/>
        <v>0</v>
      </c>
      <c r="G51" s="153">
        <f t="shared" si="4"/>
        <v>0</v>
      </c>
      <c r="H51" s="153">
        <f t="shared" si="4"/>
        <v>0</v>
      </c>
      <c r="I51" s="153">
        <f t="shared" si="4"/>
        <v>0</v>
      </c>
      <c r="J51" s="153">
        <f>SUM(J31:J50)</f>
        <v>0</v>
      </c>
      <c r="K51" s="146"/>
    </row>
    <row r="52" spans="1:11" s="147" customFormat="1" ht="14.25" customHeight="1" x14ac:dyDescent="0.2">
      <c r="A52" s="154">
        <v>1400</v>
      </c>
      <c r="B52" s="155" t="s">
        <v>1409</v>
      </c>
      <c r="C52" s="155"/>
      <c r="D52" s="155"/>
      <c r="E52" s="155"/>
      <c r="F52" s="155"/>
      <c r="G52" s="155"/>
      <c r="H52" s="155"/>
      <c r="I52" s="155"/>
      <c r="J52" s="155"/>
      <c r="K52" s="146"/>
    </row>
    <row r="53" spans="1:11" s="147" customFormat="1" ht="14.25" customHeight="1" x14ac:dyDescent="0.2">
      <c r="A53" s="167">
        <v>140405</v>
      </c>
      <c r="B53" s="168" t="s">
        <v>1410</v>
      </c>
      <c r="C53" s="152">
        <v>0</v>
      </c>
      <c r="D53" s="152">
        <v>0</v>
      </c>
      <c r="E53" s="152">
        <v>0</v>
      </c>
      <c r="F53" s="152">
        <v>0</v>
      </c>
      <c r="G53" s="152">
        <v>0</v>
      </c>
      <c r="H53" s="152">
        <v>0</v>
      </c>
      <c r="I53" s="152">
        <v>0</v>
      </c>
      <c r="J53" s="153">
        <f t="shared" ref="J53:J86" si="5">C53+D53-E53+F53-G53+H53-I53</f>
        <v>0</v>
      </c>
      <c r="K53" s="146"/>
    </row>
    <row r="54" spans="1:11" s="147" customFormat="1" ht="14.25" customHeight="1" x14ac:dyDescent="0.2">
      <c r="A54" s="167">
        <v>140410</v>
      </c>
      <c r="B54" s="168" t="s">
        <v>1411</v>
      </c>
      <c r="C54" s="152">
        <v>0</v>
      </c>
      <c r="D54" s="152">
        <v>0</v>
      </c>
      <c r="E54" s="152">
        <v>0</v>
      </c>
      <c r="F54" s="152">
        <v>0</v>
      </c>
      <c r="G54" s="152">
        <v>0</v>
      </c>
      <c r="H54" s="152">
        <v>0</v>
      </c>
      <c r="I54" s="152">
        <v>0</v>
      </c>
      <c r="J54" s="153">
        <f t="shared" si="5"/>
        <v>0</v>
      </c>
      <c r="K54" s="146"/>
    </row>
    <row r="55" spans="1:11" s="147" customFormat="1" ht="14.25" customHeight="1" x14ac:dyDescent="0.2">
      <c r="A55" s="167">
        <v>140415</v>
      </c>
      <c r="B55" s="168" t="s">
        <v>1412</v>
      </c>
      <c r="C55" s="152">
        <v>0</v>
      </c>
      <c r="D55" s="152">
        <v>0</v>
      </c>
      <c r="E55" s="152">
        <v>0</v>
      </c>
      <c r="F55" s="152">
        <v>0</v>
      </c>
      <c r="G55" s="152">
        <v>0</v>
      </c>
      <c r="H55" s="152">
        <v>0</v>
      </c>
      <c r="I55" s="152">
        <v>0</v>
      </c>
      <c r="J55" s="153">
        <f t="shared" si="5"/>
        <v>0</v>
      </c>
      <c r="K55" s="146"/>
    </row>
    <row r="56" spans="1:11" s="147" customFormat="1" ht="14.25" customHeight="1" x14ac:dyDescent="0.2">
      <c r="A56" s="167">
        <v>140420</v>
      </c>
      <c r="B56" s="168" t="s">
        <v>1413</v>
      </c>
      <c r="C56" s="152">
        <v>0</v>
      </c>
      <c r="D56" s="152">
        <v>0</v>
      </c>
      <c r="E56" s="152">
        <v>0</v>
      </c>
      <c r="F56" s="152">
        <v>0</v>
      </c>
      <c r="G56" s="152">
        <v>0</v>
      </c>
      <c r="H56" s="152">
        <v>0</v>
      </c>
      <c r="I56" s="152">
        <v>0</v>
      </c>
      <c r="J56" s="153">
        <f t="shared" si="5"/>
        <v>0</v>
      </c>
      <c r="K56" s="146"/>
    </row>
    <row r="57" spans="1:11" s="147" customFormat="1" ht="14.25" customHeight="1" x14ac:dyDescent="0.2">
      <c r="A57" s="167">
        <v>140425</v>
      </c>
      <c r="B57" s="168" t="s">
        <v>1414</v>
      </c>
      <c r="C57" s="152">
        <v>0</v>
      </c>
      <c r="D57" s="152">
        <v>0</v>
      </c>
      <c r="E57" s="152">
        <v>0</v>
      </c>
      <c r="F57" s="152">
        <v>0</v>
      </c>
      <c r="G57" s="152">
        <v>0</v>
      </c>
      <c r="H57" s="152">
        <v>0</v>
      </c>
      <c r="I57" s="152">
        <v>0</v>
      </c>
      <c r="J57" s="153">
        <f t="shared" si="5"/>
        <v>0</v>
      </c>
      <c r="K57" s="146"/>
    </row>
    <row r="58" spans="1:11" s="147" customFormat="1" ht="14.25" customHeight="1" x14ac:dyDescent="0.2">
      <c r="A58" s="163">
        <v>1411</v>
      </c>
      <c r="B58" s="164" t="s">
        <v>1415</v>
      </c>
      <c r="C58" s="152">
        <v>0</v>
      </c>
      <c r="D58" s="152">
        <v>0</v>
      </c>
      <c r="E58" s="152">
        <v>0</v>
      </c>
      <c r="F58" s="152">
        <v>0</v>
      </c>
      <c r="G58" s="152">
        <v>0</v>
      </c>
      <c r="H58" s="152">
        <v>0</v>
      </c>
      <c r="I58" s="152">
        <v>0</v>
      </c>
      <c r="J58" s="153">
        <f t="shared" si="5"/>
        <v>0</v>
      </c>
      <c r="K58" s="146"/>
    </row>
    <row r="59" spans="1:11" s="147" customFormat="1" ht="14.25" customHeight="1" x14ac:dyDescent="0.2">
      <c r="A59" s="163">
        <v>1419</v>
      </c>
      <c r="B59" s="164" t="s">
        <v>1416</v>
      </c>
      <c r="C59" s="152">
        <v>0</v>
      </c>
      <c r="D59" s="152">
        <v>0</v>
      </c>
      <c r="E59" s="152">
        <v>0</v>
      </c>
      <c r="F59" s="152">
        <v>0</v>
      </c>
      <c r="G59" s="152">
        <v>0</v>
      </c>
      <c r="H59" s="152">
        <v>0</v>
      </c>
      <c r="I59" s="152">
        <v>0</v>
      </c>
      <c r="J59" s="153">
        <f t="shared" si="5"/>
        <v>0</v>
      </c>
      <c r="K59" s="146"/>
    </row>
    <row r="60" spans="1:11" s="147" customFormat="1" ht="14.25" customHeight="1" x14ac:dyDescent="0.2">
      <c r="A60" s="163">
        <v>1432</v>
      </c>
      <c r="B60" s="164" t="s">
        <v>1417</v>
      </c>
      <c r="C60" s="152">
        <v>0</v>
      </c>
      <c r="D60" s="152">
        <v>0</v>
      </c>
      <c r="E60" s="152">
        <v>0</v>
      </c>
      <c r="F60" s="152">
        <v>0</v>
      </c>
      <c r="G60" s="152">
        <v>0</v>
      </c>
      <c r="H60" s="152">
        <v>0</v>
      </c>
      <c r="I60" s="152">
        <v>0</v>
      </c>
      <c r="J60" s="153">
        <f t="shared" si="5"/>
        <v>0</v>
      </c>
      <c r="K60" s="146"/>
    </row>
    <row r="61" spans="1:11" s="147" customFormat="1" ht="14.25" customHeight="1" x14ac:dyDescent="0.2">
      <c r="A61" s="163">
        <v>1433</v>
      </c>
      <c r="B61" s="164" t="s">
        <v>1418</v>
      </c>
      <c r="C61" s="152">
        <v>0</v>
      </c>
      <c r="D61" s="152">
        <v>0</v>
      </c>
      <c r="E61" s="152">
        <v>0</v>
      </c>
      <c r="F61" s="152">
        <v>0</v>
      </c>
      <c r="G61" s="152">
        <v>0</v>
      </c>
      <c r="H61" s="152">
        <v>0</v>
      </c>
      <c r="I61" s="152">
        <v>0</v>
      </c>
      <c r="J61" s="153">
        <f t="shared" si="5"/>
        <v>0</v>
      </c>
      <c r="K61" s="146"/>
    </row>
    <row r="62" spans="1:11" s="147" customFormat="1" ht="14.25" customHeight="1" x14ac:dyDescent="0.2">
      <c r="A62" s="163">
        <v>1436</v>
      </c>
      <c r="B62" s="164" t="s">
        <v>1419</v>
      </c>
      <c r="C62" s="152">
        <v>0</v>
      </c>
      <c r="D62" s="152">
        <v>0</v>
      </c>
      <c r="E62" s="152">
        <v>0</v>
      </c>
      <c r="F62" s="152">
        <v>0</v>
      </c>
      <c r="G62" s="152">
        <v>0</v>
      </c>
      <c r="H62" s="152">
        <v>0</v>
      </c>
      <c r="I62" s="152">
        <v>0</v>
      </c>
      <c r="J62" s="153">
        <f t="shared" si="5"/>
        <v>0</v>
      </c>
      <c r="K62" s="146"/>
    </row>
    <row r="63" spans="1:11" s="147" customFormat="1" ht="14.25" customHeight="1" x14ac:dyDescent="0.2">
      <c r="A63" s="163">
        <v>1441</v>
      </c>
      <c r="B63" s="164" t="s">
        <v>1420</v>
      </c>
      <c r="C63" s="152">
        <v>0</v>
      </c>
      <c r="D63" s="152">
        <v>0</v>
      </c>
      <c r="E63" s="152">
        <v>0</v>
      </c>
      <c r="F63" s="152">
        <v>0</v>
      </c>
      <c r="G63" s="152">
        <v>0</v>
      </c>
      <c r="H63" s="152">
        <v>0</v>
      </c>
      <c r="I63" s="152">
        <v>0</v>
      </c>
      <c r="J63" s="153">
        <f t="shared" si="5"/>
        <v>0</v>
      </c>
      <c r="K63" s="146"/>
    </row>
    <row r="64" spans="1:11" s="147" customFormat="1" ht="14.25" customHeight="1" x14ac:dyDescent="0.2">
      <c r="A64" s="163">
        <v>1442</v>
      </c>
      <c r="B64" s="164" t="s">
        <v>1421</v>
      </c>
      <c r="C64" s="152">
        <v>0</v>
      </c>
      <c r="D64" s="152">
        <v>0</v>
      </c>
      <c r="E64" s="152">
        <v>0</v>
      </c>
      <c r="F64" s="152">
        <v>0</v>
      </c>
      <c r="G64" s="152">
        <v>0</v>
      </c>
      <c r="H64" s="152">
        <v>0</v>
      </c>
      <c r="I64" s="152">
        <v>0</v>
      </c>
      <c r="J64" s="153">
        <f t="shared" si="5"/>
        <v>0</v>
      </c>
      <c r="K64" s="146"/>
    </row>
    <row r="65" spans="1:11" s="147" customFormat="1" ht="14.25" customHeight="1" x14ac:dyDescent="0.2">
      <c r="A65" s="163">
        <v>1444</v>
      </c>
      <c r="B65" s="164" t="s">
        <v>1422</v>
      </c>
      <c r="C65" s="152">
        <v>0</v>
      </c>
      <c r="D65" s="152">
        <v>0</v>
      </c>
      <c r="E65" s="152">
        <v>0</v>
      </c>
      <c r="F65" s="152">
        <v>0</v>
      </c>
      <c r="G65" s="152">
        <v>0</v>
      </c>
      <c r="H65" s="152">
        <v>0</v>
      </c>
      <c r="I65" s="152">
        <v>0</v>
      </c>
      <c r="J65" s="153">
        <f t="shared" si="5"/>
        <v>0</v>
      </c>
      <c r="K65" s="146"/>
    </row>
    <row r="66" spans="1:11" s="147" customFormat="1" ht="14.25" customHeight="1" x14ac:dyDescent="0.2">
      <c r="A66" s="163">
        <v>1445</v>
      </c>
      <c r="B66" s="164" t="s">
        <v>1423</v>
      </c>
      <c r="C66" s="152">
        <v>0</v>
      </c>
      <c r="D66" s="152">
        <v>0</v>
      </c>
      <c r="E66" s="152">
        <v>0</v>
      </c>
      <c r="F66" s="152">
        <v>0</v>
      </c>
      <c r="G66" s="152">
        <v>0</v>
      </c>
      <c r="H66" s="152">
        <v>0</v>
      </c>
      <c r="I66" s="152">
        <v>0</v>
      </c>
      <c r="J66" s="153">
        <f t="shared" si="5"/>
        <v>0</v>
      </c>
      <c r="K66" s="146"/>
    </row>
    <row r="67" spans="1:11" s="147" customFormat="1" ht="14.25" customHeight="1" x14ac:dyDescent="0.2">
      <c r="A67" s="163">
        <v>1450</v>
      </c>
      <c r="B67" s="164" t="s">
        <v>1424</v>
      </c>
      <c r="C67" s="152">
        <v>0</v>
      </c>
      <c r="D67" s="152">
        <v>0</v>
      </c>
      <c r="E67" s="152">
        <v>0</v>
      </c>
      <c r="F67" s="152">
        <v>0</v>
      </c>
      <c r="G67" s="152">
        <v>0</v>
      </c>
      <c r="H67" s="152">
        <v>0</v>
      </c>
      <c r="I67" s="152">
        <v>0</v>
      </c>
      <c r="J67" s="153">
        <f t="shared" si="5"/>
        <v>0</v>
      </c>
      <c r="K67" s="146"/>
    </row>
    <row r="68" spans="1:11" s="147" customFormat="1" ht="14.25" customHeight="1" x14ac:dyDescent="0.2">
      <c r="A68" s="163">
        <v>1456</v>
      </c>
      <c r="B68" s="164" t="s">
        <v>1425</v>
      </c>
      <c r="C68" s="152">
        <v>0</v>
      </c>
      <c r="D68" s="152">
        <v>0</v>
      </c>
      <c r="E68" s="152">
        <v>0</v>
      </c>
      <c r="F68" s="152">
        <v>0</v>
      </c>
      <c r="G68" s="152">
        <v>0</v>
      </c>
      <c r="H68" s="152">
        <v>0</v>
      </c>
      <c r="I68" s="152">
        <v>0</v>
      </c>
      <c r="J68" s="153">
        <f t="shared" si="5"/>
        <v>0</v>
      </c>
      <c r="K68" s="146"/>
    </row>
    <row r="69" spans="1:11" s="147" customFormat="1" ht="14.25" customHeight="1" x14ac:dyDescent="0.2">
      <c r="A69" s="163">
        <v>1457</v>
      </c>
      <c r="B69" s="164" t="s">
        <v>1426</v>
      </c>
      <c r="C69" s="152">
        <v>0</v>
      </c>
      <c r="D69" s="152">
        <v>0</v>
      </c>
      <c r="E69" s="152">
        <v>0</v>
      </c>
      <c r="F69" s="152">
        <v>0</v>
      </c>
      <c r="G69" s="152">
        <v>0</v>
      </c>
      <c r="H69" s="152">
        <v>0</v>
      </c>
      <c r="I69" s="152">
        <v>0</v>
      </c>
      <c r="J69" s="153">
        <f t="shared" si="5"/>
        <v>0</v>
      </c>
      <c r="K69" s="146"/>
    </row>
    <row r="70" spans="1:11" s="147" customFormat="1" ht="14.25" customHeight="1" x14ac:dyDescent="0.2">
      <c r="A70" s="163">
        <v>1459</v>
      </c>
      <c r="B70" s="164" t="s">
        <v>1427</v>
      </c>
      <c r="C70" s="152">
        <v>0</v>
      </c>
      <c r="D70" s="152">
        <v>0</v>
      </c>
      <c r="E70" s="152">
        <v>0</v>
      </c>
      <c r="F70" s="152">
        <v>0</v>
      </c>
      <c r="G70" s="152">
        <v>0</v>
      </c>
      <c r="H70" s="152">
        <v>0</v>
      </c>
      <c r="I70" s="152">
        <v>0</v>
      </c>
      <c r="J70" s="153">
        <f t="shared" si="5"/>
        <v>0</v>
      </c>
      <c r="K70" s="146"/>
    </row>
    <row r="71" spans="1:11" s="147" customFormat="1" ht="14.25" customHeight="1" x14ac:dyDescent="0.2">
      <c r="A71" s="163">
        <v>1460</v>
      </c>
      <c r="B71" s="164" t="s">
        <v>1428</v>
      </c>
      <c r="C71" s="152">
        <v>0</v>
      </c>
      <c r="D71" s="152">
        <v>0</v>
      </c>
      <c r="E71" s="152">
        <v>0</v>
      </c>
      <c r="F71" s="152">
        <v>0</v>
      </c>
      <c r="G71" s="152">
        <v>0</v>
      </c>
      <c r="H71" s="152">
        <v>0</v>
      </c>
      <c r="I71" s="152">
        <v>0</v>
      </c>
      <c r="J71" s="153">
        <f>C71+D71-E71+F71-G71+H71-I71</f>
        <v>0</v>
      </c>
      <c r="K71" s="146"/>
    </row>
    <row r="72" spans="1:11" s="147" customFormat="1" ht="14.25" customHeight="1" x14ac:dyDescent="0.2">
      <c r="A72" s="163">
        <v>1462</v>
      </c>
      <c r="B72" s="164" t="s">
        <v>1429</v>
      </c>
      <c r="C72" s="152">
        <v>0</v>
      </c>
      <c r="D72" s="152">
        <v>0</v>
      </c>
      <c r="E72" s="152">
        <v>0</v>
      </c>
      <c r="F72" s="152">
        <v>0</v>
      </c>
      <c r="G72" s="152">
        <v>0</v>
      </c>
      <c r="H72" s="152">
        <v>0</v>
      </c>
      <c r="I72" s="152">
        <v>0</v>
      </c>
      <c r="J72" s="153">
        <f t="shared" si="5"/>
        <v>0</v>
      </c>
      <c r="K72" s="146"/>
    </row>
    <row r="73" spans="1:11" s="147" customFormat="1" ht="14.25" customHeight="1" x14ac:dyDescent="0.2">
      <c r="A73" s="163">
        <v>1463</v>
      </c>
      <c r="B73" s="164" t="s">
        <v>1430</v>
      </c>
      <c r="C73" s="152">
        <v>0</v>
      </c>
      <c r="D73" s="152">
        <v>0</v>
      </c>
      <c r="E73" s="152">
        <v>0</v>
      </c>
      <c r="F73" s="152">
        <v>0</v>
      </c>
      <c r="G73" s="152">
        <v>0</v>
      </c>
      <c r="H73" s="152">
        <v>0</v>
      </c>
      <c r="I73" s="152">
        <v>0</v>
      </c>
      <c r="J73" s="153">
        <f t="shared" si="5"/>
        <v>0</v>
      </c>
      <c r="K73" s="146"/>
    </row>
    <row r="74" spans="1:11" s="147" customFormat="1" ht="14.25" customHeight="1" x14ac:dyDescent="0.2">
      <c r="A74" s="163">
        <v>1465</v>
      </c>
      <c r="B74" s="164" t="s">
        <v>1431</v>
      </c>
      <c r="C74" s="152">
        <v>0</v>
      </c>
      <c r="D74" s="152">
        <v>0</v>
      </c>
      <c r="E74" s="152">
        <v>0</v>
      </c>
      <c r="F74" s="152">
        <v>0</v>
      </c>
      <c r="G74" s="152">
        <v>0</v>
      </c>
      <c r="H74" s="152">
        <v>0</v>
      </c>
      <c r="I74" s="152">
        <v>0</v>
      </c>
      <c r="J74" s="153">
        <f t="shared" si="5"/>
        <v>0</v>
      </c>
      <c r="K74" s="146"/>
    </row>
    <row r="75" spans="1:11" s="147" customFormat="1" ht="14.25" customHeight="1" x14ac:dyDescent="0.2">
      <c r="A75" s="163">
        <v>1466</v>
      </c>
      <c r="B75" s="164" t="s">
        <v>1432</v>
      </c>
      <c r="C75" s="152">
        <v>0</v>
      </c>
      <c r="D75" s="152">
        <v>0</v>
      </c>
      <c r="E75" s="152">
        <v>0</v>
      </c>
      <c r="F75" s="152">
        <v>0</v>
      </c>
      <c r="G75" s="152">
        <v>0</v>
      </c>
      <c r="H75" s="152">
        <v>0</v>
      </c>
      <c r="I75" s="152">
        <v>0</v>
      </c>
      <c r="J75" s="153">
        <f t="shared" si="5"/>
        <v>0</v>
      </c>
      <c r="K75" s="146"/>
    </row>
    <row r="76" spans="1:11" s="147" customFormat="1" ht="14.25" customHeight="1" x14ac:dyDescent="0.2">
      <c r="A76" s="163">
        <v>1467</v>
      </c>
      <c r="B76" s="164" t="s">
        <v>1433</v>
      </c>
      <c r="C76" s="152">
        <v>0</v>
      </c>
      <c r="D76" s="152">
        <v>0</v>
      </c>
      <c r="E76" s="152">
        <v>0</v>
      </c>
      <c r="F76" s="152">
        <v>0</v>
      </c>
      <c r="G76" s="152">
        <v>0</v>
      </c>
      <c r="H76" s="152">
        <v>0</v>
      </c>
      <c r="I76" s="152">
        <v>0</v>
      </c>
      <c r="J76" s="153">
        <f t="shared" si="5"/>
        <v>0</v>
      </c>
      <c r="K76" s="146"/>
    </row>
    <row r="77" spans="1:11" s="147" customFormat="1" ht="14.25" customHeight="1" x14ac:dyDescent="0.2">
      <c r="A77" s="163">
        <v>1468</v>
      </c>
      <c r="B77" s="164" t="s">
        <v>1434</v>
      </c>
      <c r="C77" s="152">
        <v>0</v>
      </c>
      <c r="D77" s="152">
        <v>0</v>
      </c>
      <c r="E77" s="152">
        <v>0</v>
      </c>
      <c r="F77" s="152">
        <v>0</v>
      </c>
      <c r="G77" s="152">
        <v>0</v>
      </c>
      <c r="H77" s="152">
        <v>0</v>
      </c>
      <c r="I77" s="152">
        <v>0</v>
      </c>
      <c r="J77" s="153">
        <f t="shared" si="5"/>
        <v>0</v>
      </c>
      <c r="K77" s="146"/>
    </row>
    <row r="78" spans="1:11" s="147" customFormat="1" ht="14.25" customHeight="1" x14ac:dyDescent="0.2">
      <c r="A78" s="163">
        <v>1469</v>
      </c>
      <c r="B78" s="164" t="s">
        <v>1435</v>
      </c>
      <c r="C78" s="152">
        <v>0</v>
      </c>
      <c r="D78" s="152">
        <v>0</v>
      </c>
      <c r="E78" s="152">
        <v>0</v>
      </c>
      <c r="F78" s="152">
        <v>0</v>
      </c>
      <c r="G78" s="152">
        <v>0</v>
      </c>
      <c r="H78" s="152">
        <v>0</v>
      </c>
      <c r="I78" s="152">
        <v>0</v>
      </c>
      <c r="J78" s="153">
        <f t="shared" si="5"/>
        <v>0</v>
      </c>
      <c r="K78" s="146"/>
    </row>
    <row r="79" spans="1:11" s="147" customFormat="1" ht="14.25" customHeight="1" x14ac:dyDescent="0.2">
      <c r="A79" s="163">
        <v>1470</v>
      </c>
      <c r="B79" s="164" t="s">
        <v>1436</v>
      </c>
      <c r="C79" s="152">
        <v>0</v>
      </c>
      <c r="D79" s="152">
        <v>0</v>
      </c>
      <c r="E79" s="152">
        <v>0</v>
      </c>
      <c r="F79" s="152">
        <v>0</v>
      </c>
      <c r="G79" s="152">
        <v>0</v>
      </c>
      <c r="H79" s="152">
        <v>0</v>
      </c>
      <c r="I79" s="152">
        <v>0</v>
      </c>
      <c r="J79" s="153">
        <f t="shared" si="5"/>
        <v>0</v>
      </c>
      <c r="K79" s="146"/>
    </row>
    <row r="80" spans="1:11" s="147" customFormat="1" ht="14.25" customHeight="1" x14ac:dyDescent="0.2">
      <c r="A80" s="163">
        <v>1486</v>
      </c>
      <c r="B80" s="164" t="s">
        <v>1437</v>
      </c>
      <c r="C80" s="152">
        <v>0</v>
      </c>
      <c r="D80" s="152">
        <v>0</v>
      </c>
      <c r="E80" s="152">
        <v>0</v>
      </c>
      <c r="F80" s="152">
        <v>0</v>
      </c>
      <c r="G80" s="152">
        <v>0</v>
      </c>
      <c r="H80" s="152">
        <v>0</v>
      </c>
      <c r="I80" s="152">
        <v>0</v>
      </c>
      <c r="J80" s="153">
        <f t="shared" si="5"/>
        <v>0</v>
      </c>
      <c r="K80" s="146"/>
    </row>
    <row r="81" spans="1:11" s="147" customFormat="1" ht="14.25" customHeight="1" x14ac:dyDescent="0.2">
      <c r="A81" s="163">
        <v>1487</v>
      </c>
      <c r="B81" s="164" t="s">
        <v>1438</v>
      </c>
      <c r="C81" s="152">
        <v>0</v>
      </c>
      <c r="D81" s="152">
        <v>0</v>
      </c>
      <c r="E81" s="152">
        <v>0</v>
      </c>
      <c r="F81" s="152">
        <v>0</v>
      </c>
      <c r="G81" s="152">
        <v>0</v>
      </c>
      <c r="H81" s="152">
        <v>0</v>
      </c>
      <c r="I81" s="152">
        <v>0</v>
      </c>
      <c r="J81" s="153">
        <f t="shared" si="5"/>
        <v>0</v>
      </c>
      <c r="K81" s="146"/>
    </row>
    <row r="82" spans="1:11" s="147" customFormat="1" ht="14.25" customHeight="1" x14ac:dyDescent="0.2">
      <c r="A82" s="163">
        <v>1489</v>
      </c>
      <c r="B82" s="164" t="s">
        <v>1439</v>
      </c>
      <c r="C82" s="152">
        <v>0</v>
      </c>
      <c r="D82" s="152">
        <v>0</v>
      </c>
      <c r="E82" s="152">
        <v>0</v>
      </c>
      <c r="F82" s="152">
        <v>0</v>
      </c>
      <c r="G82" s="152">
        <v>0</v>
      </c>
      <c r="H82" s="152">
        <v>0</v>
      </c>
      <c r="I82" s="152">
        <v>0</v>
      </c>
      <c r="J82" s="153">
        <f t="shared" si="5"/>
        <v>0</v>
      </c>
      <c r="K82" s="146"/>
    </row>
    <row r="83" spans="1:11" s="147" customFormat="1" ht="14.25" customHeight="1" x14ac:dyDescent="0.2">
      <c r="A83" s="163">
        <v>1491</v>
      </c>
      <c r="B83" s="164" t="s">
        <v>1440</v>
      </c>
      <c r="C83" s="152">
        <v>0</v>
      </c>
      <c r="D83" s="152">
        <v>0</v>
      </c>
      <c r="E83" s="152">
        <v>0</v>
      </c>
      <c r="F83" s="152">
        <v>0</v>
      </c>
      <c r="G83" s="152">
        <v>0</v>
      </c>
      <c r="H83" s="152">
        <v>0</v>
      </c>
      <c r="I83" s="152">
        <v>0</v>
      </c>
      <c r="J83" s="153">
        <f t="shared" si="5"/>
        <v>0</v>
      </c>
      <c r="K83" s="146"/>
    </row>
    <row r="84" spans="1:11" s="147" customFormat="1" ht="14.25" customHeight="1" x14ac:dyDescent="0.2">
      <c r="A84" s="163">
        <v>1493</v>
      </c>
      <c r="B84" s="164" t="s">
        <v>1441</v>
      </c>
      <c r="C84" s="152">
        <v>0</v>
      </c>
      <c r="D84" s="152">
        <v>0</v>
      </c>
      <c r="E84" s="152">
        <v>0</v>
      </c>
      <c r="F84" s="152">
        <v>0</v>
      </c>
      <c r="G84" s="152">
        <v>0</v>
      </c>
      <c r="H84" s="152">
        <v>0</v>
      </c>
      <c r="I84" s="152">
        <v>0</v>
      </c>
      <c r="J84" s="153">
        <f t="shared" si="5"/>
        <v>0</v>
      </c>
      <c r="K84" s="146"/>
    </row>
    <row r="85" spans="1:11" s="147" customFormat="1" ht="14.25" customHeight="1" x14ac:dyDescent="0.2">
      <c r="A85" s="163">
        <v>1495</v>
      </c>
      <c r="B85" s="164" t="s">
        <v>1442</v>
      </c>
      <c r="C85" s="152">
        <v>0</v>
      </c>
      <c r="D85" s="152">
        <v>0</v>
      </c>
      <c r="E85" s="152">
        <v>0</v>
      </c>
      <c r="F85" s="152">
        <v>0</v>
      </c>
      <c r="G85" s="152">
        <v>0</v>
      </c>
      <c r="H85" s="152">
        <v>0</v>
      </c>
      <c r="I85" s="152">
        <v>0</v>
      </c>
      <c r="J85" s="153">
        <f t="shared" si="5"/>
        <v>0</v>
      </c>
      <c r="K85" s="146"/>
    </row>
    <row r="86" spans="1:11" s="147" customFormat="1" ht="14.25" customHeight="1" x14ac:dyDescent="0.2">
      <c r="A86" s="163">
        <v>1498</v>
      </c>
      <c r="B86" s="164" t="s">
        <v>1443</v>
      </c>
      <c r="C86" s="152">
        <v>0</v>
      </c>
      <c r="D86" s="152">
        <v>0</v>
      </c>
      <c r="E86" s="152">
        <v>0</v>
      </c>
      <c r="F86" s="152">
        <v>0</v>
      </c>
      <c r="G86" s="152">
        <v>0</v>
      </c>
      <c r="H86" s="152">
        <v>0</v>
      </c>
      <c r="I86" s="152">
        <v>0</v>
      </c>
      <c r="J86" s="153">
        <f t="shared" si="5"/>
        <v>0</v>
      </c>
      <c r="K86" s="146"/>
    </row>
    <row r="87" spans="1:11" s="147" customFormat="1" ht="14.25" customHeight="1" x14ac:dyDescent="0.2">
      <c r="A87" s="165"/>
      <c r="B87" s="166" t="s">
        <v>1444</v>
      </c>
      <c r="C87" s="153">
        <f>SUM(C53:C86)</f>
        <v>0</v>
      </c>
      <c r="D87" s="153">
        <f t="shared" ref="D87:I87" si="6">SUM(D53:D86)</f>
        <v>0</v>
      </c>
      <c r="E87" s="153">
        <f t="shared" si="6"/>
        <v>0</v>
      </c>
      <c r="F87" s="153">
        <f t="shared" si="6"/>
        <v>0</v>
      </c>
      <c r="G87" s="153">
        <f t="shared" si="6"/>
        <v>0</v>
      </c>
      <c r="H87" s="153">
        <f t="shared" si="6"/>
        <v>0</v>
      </c>
      <c r="I87" s="153">
        <f t="shared" si="6"/>
        <v>0</v>
      </c>
      <c r="J87" s="153">
        <f>SUM(J53:J86)</f>
        <v>0</v>
      </c>
      <c r="K87" s="146"/>
    </row>
    <row r="88" spans="1:11" s="147" customFormat="1" ht="14.25" customHeight="1" x14ac:dyDescent="0.2">
      <c r="A88" s="154">
        <v>1500</v>
      </c>
      <c r="B88" s="155" t="s">
        <v>1445</v>
      </c>
      <c r="C88" s="155"/>
      <c r="D88" s="155"/>
      <c r="E88" s="155"/>
      <c r="F88" s="155"/>
      <c r="G88" s="155"/>
      <c r="H88" s="155"/>
      <c r="I88" s="155"/>
      <c r="J88" s="155"/>
      <c r="K88" s="146"/>
    </row>
    <row r="89" spans="1:11" s="147" customFormat="1" ht="14.25" customHeight="1" x14ac:dyDescent="0.2">
      <c r="A89" s="163">
        <v>1504</v>
      </c>
      <c r="B89" s="164" t="s">
        <v>1294</v>
      </c>
      <c r="C89" s="152">
        <v>0</v>
      </c>
      <c r="D89" s="152">
        <v>0</v>
      </c>
      <c r="E89" s="152">
        <v>0</v>
      </c>
      <c r="F89" s="152">
        <v>0</v>
      </c>
      <c r="G89" s="152">
        <v>0</v>
      </c>
      <c r="H89" s="152">
        <v>0</v>
      </c>
      <c r="I89" s="152">
        <v>0</v>
      </c>
      <c r="J89" s="153">
        <f t="shared" ref="J89:J100" si="7">C89+D89-E89+F89-G89+H89-I89</f>
        <v>0</v>
      </c>
      <c r="K89" s="146"/>
    </row>
    <row r="90" spans="1:11" s="147" customFormat="1" ht="14.25" customHeight="1" x14ac:dyDescent="0.2">
      <c r="A90" s="163">
        <v>1505</v>
      </c>
      <c r="B90" s="164" t="s">
        <v>1446</v>
      </c>
      <c r="C90" s="152">
        <v>0</v>
      </c>
      <c r="D90" s="152">
        <v>0</v>
      </c>
      <c r="E90" s="152">
        <v>0</v>
      </c>
      <c r="F90" s="152">
        <v>0</v>
      </c>
      <c r="G90" s="152">
        <v>0</v>
      </c>
      <c r="H90" s="152">
        <v>0</v>
      </c>
      <c r="I90" s="152">
        <v>0</v>
      </c>
      <c r="J90" s="153">
        <f>C90+D90-E90+F90-G90+H90-I90</f>
        <v>0</v>
      </c>
      <c r="K90" s="146"/>
    </row>
    <row r="91" spans="1:11" s="147" customFormat="1" ht="14.25" customHeight="1" x14ac:dyDescent="0.2">
      <c r="A91" s="163">
        <v>1510</v>
      </c>
      <c r="B91" s="164" t="s">
        <v>1447</v>
      </c>
      <c r="C91" s="152">
        <v>0</v>
      </c>
      <c r="D91" s="152">
        <v>0</v>
      </c>
      <c r="E91" s="152">
        <v>0</v>
      </c>
      <c r="F91" s="152">
        <v>0</v>
      </c>
      <c r="G91" s="152">
        <v>0</v>
      </c>
      <c r="H91" s="152">
        <v>0</v>
      </c>
      <c r="I91" s="152">
        <v>0</v>
      </c>
      <c r="J91" s="153">
        <f t="shared" si="7"/>
        <v>0</v>
      </c>
      <c r="K91" s="146"/>
    </row>
    <row r="92" spans="1:11" s="147" customFormat="1" ht="14.25" customHeight="1" x14ac:dyDescent="0.2">
      <c r="A92" s="163">
        <v>1512</v>
      </c>
      <c r="B92" s="164" t="s">
        <v>1448</v>
      </c>
      <c r="C92" s="152">
        <v>0</v>
      </c>
      <c r="D92" s="152">
        <v>0</v>
      </c>
      <c r="E92" s="152">
        <v>0</v>
      </c>
      <c r="F92" s="152">
        <v>0</v>
      </c>
      <c r="G92" s="152">
        <v>0</v>
      </c>
      <c r="H92" s="152">
        <v>0</v>
      </c>
      <c r="I92" s="152">
        <v>0</v>
      </c>
      <c r="J92" s="153">
        <f t="shared" si="7"/>
        <v>0</v>
      </c>
      <c r="K92" s="146"/>
    </row>
    <row r="93" spans="1:11" s="147" customFormat="1" ht="14.25" customHeight="1" x14ac:dyDescent="0.2">
      <c r="A93" s="163">
        <v>1515</v>
      </c>
      <c r="B93" s="164" t="s">
        <v>1361</v>
      </c>
      <c r="C93" s="152">
        <v>0</v>
      </c>
      <c r="D93" s="152">
        <v>0</v>
      </c>
      <c r="E93" s="152">
        <v>0</v>
      </c>
      <c r="F93" s="152">
        <v>0</v>
      </c>
      <c r="G93" s="152">
        <v>0</v>
      </c>
      <c r="H93" s="152">
        <v>0</v>
      </c>
      <c r="I93" s="152">
        <v>0</v>
      </c>
      <c r="J93" s="153">
        <f t="shared" si="7"/>
        <v>0</v>
      </c>
      <c r="K93" s="146"/>
    </row>
    <row r="94" spans="1:11" s="147" customFormat="1" ht="14.25" customHeight="1" x14ac:dyDescent="0.2">
      <c r="A94" s="167">
        <v>1516</v>
      </c>
      <c r="B94" s="168" t="s">
        <v>1449</v>
      </c>
      <c r="C94" s="152">
        <v>0</v>
      </c>
      <c r="D94" s="152">
        <v>0</v>
      </c>
      <c r="E94" s="152">
        <v>0</v>
      </c>
      <c r="F94" s="152">
        <v>0</v>
      </c>
      <c r="G94" s="152">
        <v>0</v>
      </c>
      <c r="H94" s="152">
        <v>0</v>
      </c>
      <c r="I94" s="152">
        <v>0</v>
      </c>
      <c r="J94" s="153">
        <f t="shared" si="7"/>
        <v>0</v>
      </c>
      <c r="K94" s="146"/>
    </row>
    <row r="95" spans="1:11" s="147" customFormat="1" ht="14.25" customHeight="1" x14ac:dyDescent="0.2">
      <c r="A95" s="167">
        <v>1517</v>
      </c>
      <c r="B95" s="168" t="s">
        <v>1450</v>
      </c>
      <c r="C95" s="152">
        <v>0</v>
      </c>
      <c r="D95" s="152">
        <v>0</v>
      </c>
      <c r="E95" s="152">
        <v>0</v>
      </c>
      <c r="F95" s="152">
        <v>0</v>
      </c>
      <c r="G95" s="152">
        <v>0</v>
      </c>
      <c r="H95" s="152">
        <v>0</v>
      </c>
      <c r="I95" s="152">
        <v>0</v>
      </c>
      <c r="J95" s="153">
        <f t="shared" si="7"/>
        <v>0</v>
      </c>
      <c r="K95" s="146"/>
    </row>
    <row r="96" spans="1:11" s="147" customFormat="1" ht="14.25" customHeight="1" x14ac:dyDescent="0.2">
      <c r="A96" s="163">
        <v>1518</v>
      </c>
      <c r="B96" s="164" t="s">
        <v>1364</v>
      </c>
      <c r="C96" s="152">
        <v>0</v>
      </c>
      <c r="D96" s="152">
        <v>0</v>
      </c>
      <c r="E96" s="152">
        <v>0</v>
      </c>
      <c r="F96" s="152">
        <v>0</v>
      </c>
      <c r="G96" s="152">
        <v>0</v>
      </c>
      <c r="H96" s="152">
        <v>0</v>
      </c>
      <c r="I96" s="152">
        <v>0</v>
      </c>
      <c r="J96" s="153">
        <f t="shared" si="7"/>
        <v>0</v>
      </c>
      <c r="K96" s="146"/>
    </row>
    <row r="97" spans="1:11" s="147" customFormat="1" ht="14.25" customHeight="1" x14ac:dyDescent="0.2">
      <c r="A97" s="163">
        <v>1565</v>
      </c>
      <c r="B97" s="164" t="s">
        <v>1296</v>
      </c>
      <c r="C97" s="152">
        <v>0</v>
      </c>
      <c r="D97" s="152">
        <v>0</v>
      </c>
      <c r="E97" s="152">
        <v>0</v>
      </c>
      <c r="F97" s="152">
        <v>0</v>
      </c>
      <c r="G97" s="152">
        <v>0</v>
      </c>
      <c r="H97" s="152">
        <v>0</v>
      </c>
      <c r="I97" s="152">
        <v>0</v>
      </c>
      <c r="J97" s="153">
        <f t="shared" si="7"/>
        <v>0</v>
      </c>
      <c r="K97" s="146"/>
    </row>
    <row r="98" spans="1:11" s="147" customFormat="1" ht="14.25" customHeight="1" x14ac:dyDescent="0.2">
      <c r="A98" s="167">
        <v>1566</v>
      </c>
      <c r="B98" s="168" t="s">
        <v>1451</v>
      </c>
      <c r="C98" s="152">
        <v>0</v>
      </c>
      <c r="D98" s="152">
        <v>0</v>
      </c>
      <c r="E98" s="152">
        <v>0</v>
      </c>
      <c r="F98" s="152">
        <v>0</v>
      </c>
      <c r="G98" s="152">
        <v>0</v>
      </c>
      <c r="H98" s="152">
        <v>0</v>
      </c>
      <c r="I98" s="152">
        <v>0</v>
      </c>
      <c r="J98" s="153">
        <f t="shared" si="7"/>
        <v>0</v>
      </c>
      <c r="K98" s="146"/>
    </row>
    <row r="99" spans="1:11" s="147" customFormat="1" ht="14.25" customHeight="1" x14ac:dyDescent="0.2">
      <c r="A99" s="167">
        <v>1567</v>
      </c>
      <c r="B99" s="168" t="s">
        <v>1452</v>
      </c>
      <c r="C99" s="152">
        <v>0</v>
      </c>
      <c r="D99" s="152">
        <v>0</v>
      </c>
      <c r="E99" s="152">
        <v>0</v>
      </c>
      <c r="F99" s="152">
        <v>0</v>
      </c>
      <c r="G99" s="152">
        <v>0</v>
      </c>
      <c r="H99" s="152">
        <v>0</v>
      </c>
      <c r="I99" s="152">
        <v>0</v>
      </c>
      <c r="J99" s="153">
        <f t="shared" si="7"/>
        <v>0</v>
      </c>
      <c r="K99" s="146"/>
    </row>
    <row r="100" spans="1:11" s="147" customFormat="1" ht="14.25" customHeight="1" x14ac:dyDescent="0.2">
      <c r="A100" s="163">
        <v>1568</v>
      </c>
      <c r="B100" s="164" t="s">
        <v>1297</v>
      </c>
      <c r="C100" s="152">
        <v>0</v>
      </c>
      <c r="D100" s="152">
        <v>0</v>
      </c>
      <c r="E100" s="152">
        <v>0</v>
      </c>
      <c r="F100" s="152">
        <v>0</v>
      </c>
      <c r="G100" s="152">
        <v>0</v>
      </c>
      <c r="H100" s="152">
        <v>0</v>
      </c>
      <c r="I100" s="152">
        <v>0</v>
      </c>
      <c r="J100" s="153">
        <f t="shared" si="7"/>
        <v>0</v>
      </c>
      <c r="K100" s="146"/>
    </row>
    <row r="101" spans="1:11" s="147" customFormat="1" ht="14.25" customHeight="1" x14ac:dyDescent="0.2">
      <c r="A101" s="165"/>
      <c r="B101" s="166" t="s">
        <v>1453</v>
      </c>
      <c r="C101" s="153">
        <f>SUM(C89:C100)</f>
        <v>0</v>
      </c>
      <c r="D101" s="153">
        <f t="shared" ref="D101:I101" si="8">SUM(D89:D100)</f>
        <v>0</v>
      </c>
      <c r="E101" s="153">
        <f t="shared" si="8"/>
        <v>0</v>
      </c>
      <c r="F101" s="153">
        <f t="shared" si="8"/>
        <v>0</v>
      </c>
      <c r="G101" s="153">
        <f t="shared" si="8"/>
        <v>0</v>
      </c>
      <c r="H101" s="153">
        <f t="shared" si="8"/>
        <v>0</v>
      </c>
      <c r="I101" s="153">
        <f t="shared" si="8"/>
        <v>0</v>
      </c>
      <c r="J101" s="153">
        <f>SUM(J89:J100)</f>
        <v>0</v>
      </c>
      <c r="K101" s="146"/>
    </row>
    <row r="102" spans="1:11" s="147" customFormat="1" ht="14.25" customHeight="1" x14ac:dyDescent="0.2">
      <c r="A102" s="154">
        <v>1600</v>
      </c>
      <c r="B102" s="155" t="s">
        <v>1454</v>
      </c>
      <c r="C102" s="155"/>
      <c r="D102" s="155"/>
      <c r="E102" s="155"/>
      <c r="F102" s="155"/>
      <c r="G102" s="155"/>
      <c r="H102" s="155"/>
      <c r="I102" s="155"/>
      <c r="J102" s="155"/>
      <c r="K102" s="146"/>
    </row>
    <row r="103" spans="1:11" s="147" customFormat="1" ht="14.25" customHeight="1" x14ac:dyDescent="0.2">
      <c r="A103" s="163">
        <v>1605</v>
      </c>
      <c r="B103" s="164" t="s">
        <v>1295</v>
      </c>
      <c r="C103" s="152">
        <v>0</v>
      </c>
      <c r="D103" s="152">
        <v>0</v>
      </c>
      <c r="E103" s="152">
        <v>0</v>
      </c>
      <c r="F103" s="152">
        <v>0</v>
      </c>
      <c r="G103" s="152">
        <v>0</v>
      </c>
      <c r="H103" s="152">
        <v>0</v>
      </c>
      <c r="I103" s="152">
        <v>0</v>
      </c>
      <c r="J103" s="153">
        <f t="shared" ref="J103:J132" si="9">C103+D103-E103+F103-G103+H103-I103</f>
        <v>0</v>
      </c>
      <c r="K103" s="146"/>
    </row>
    <row r="104" spans="1:11" s="147" customFormat="1" ht="14.25" customHeight="1" x14ac:dyDescent="0.2">
      <c r="A104" s="163">
        <v>1608</v>
      </c>
      <c r="B104" s="164" t="s">
        <v>1455</v>
      </c>
      <c r="C104" s="152">
        <v>0</v>
      </c>
      <c r="D104" s="152">
        <v>0</v>
      </c>
      <c r="E104" s="152">
        <v>0</v>
      </c>
      <c r="F104" s="152">
        <v>0</v>
      </c>
      <c r="G104" s="152">
        <v>0</v>
      </c>
      <c r="H104" s="152">
        <v>0</v>
      </c>
      <c r="I104" s="152">
        <v>0</v>
      </c>
      <c r="J104" s="153">
        <f t="shared" si="9"/>
        <v>0</v>
      </c>
      <c r="K104" s="146"/>
    </row>
    <row r="105" spans="1:11" s="147" customFormat="1" ht="14.25" customHeight="1" x14ac:dyDescent="0.2">
      <c r="A105" s="163">
        <v>1610</v>
      </c>
      <c r="B105" s="164" t="s">
        <v>1456</v>
      </c>
      <c r="C105" s="152">
        <v>0</v>
      </c>
      <c r="D105" s="152">
        <v>0</v>
      </c>
      <c r="E105" s="152">
        <v>0</v>
      </c>
      <c r="F105" s="152">
        <v>0</v>
      </c>
      <c r="G105" s="152">
        <v>0</v>
      </c>
      <c r="H105" s="152">
        <v>0</v>
      </c>
      <c r="I105" s="152">
        <v>0</v>
      </c>
      <c r="J105" s="153">
        <f t="shared" si="9"/>
        <v>0</v>
      </c>
      <c r="K105" s="146"/>
    </row>
    <row r="106" spans="1:11" s="147" customFormat="1" ht="14.25" customHeight="1" x14ac:dyDescent="0.2">
      <c r="A106" s="163">
        <v>1615</v>
      </c>
      <c r="B106" s="164" t="s">
        <v>1457</v>
      </c>
      <c r="C106" s="152">
        <v>0</v>
      </c>
      <c r="D106" s="152">
        <v>0</v>
      </c>
      <c r="E106" s="152">
        <v>0</v>
      </c>
      <c r="F106" s="152">
        <v>0</v>
      </c>
      <c r="G106" s="152">
        <v>0</v>
      </c>
      <c r="H106" s="152">
        <v>0</v>
      </c>
      <c r="I106" s="152">
        <v>0</v>
      </c>
      <c r="J106" s="153">
        <f t="shared" si="9"/>
        <v>0</v>
      </c>
      <c r="K106" s="146"/>
    </row>
    <row r="107" spans="1:11" s="147" customFormat="1" ht="14.25" customHeight="1" x14ac:dyDescent="0.2">
      <c r="A107" s="163">
        <v>1617</v>
      </c>
      <c r="B107" s="164" t="s">
        <v>1458</v>
      </c>
      <c r="C107" s="152">
        <v>0</v>
      </c>
      <c r="D107" s="152">
        <v>0</v>
      </c>
      <c r="E107" s="152">
        <v>0</v>
      </c>
      <c r="F107" s="152">
        <v>0</v>
      </c>
      <c r="G107" s="152">
        <v>0</v>
      </c>
      <c r="H107" s="152">
        <v>0</v>
      </c>
      <c r="I107" s="152">
        <v>0</v>
      </c>
      <c r="J107" s="153">
        <f t="shared" si="9"/>
        <v>0</v>
      </c>
      <c r="K107" s="146"/>
    </row>
    <row r="108" spans="1:11" s="147" customFormat="1" ht="14.25" customHeight="1" x14ac:dyDescent="0.2">
      <c r="A108" s="163">
        <v>1618</v>
      </c>
      <c r="B108" s="164" t="s">
        <v>1459</v>
      </c>
      <c r="C108" s="152">
        <v>0</v>
      </c>
      <c r="D108" s="152">
        <v>0</v>
      </c>
      <c r="E108" s="152">
        <v>0</v>
      </c>
      <c r="F108" s="152">
        <v>0</v>
      </c>
      <c r="G108" s="152">
        <v>0</v>
      </c>
      <c r="H108" s="152">
        <v>0</v>
      </c>
      <c r="I108" s="152">
        <v>0</v>
      </c>
      <c r="J108" s="153">
        <f t="shared" si="9"/>
        <v>0</v>
      </c>
      <c r="K108" s="146"/>
    </row>
    <row r="109" spans="1:11" s="147" customFormat="1" ht="14.25" customHeight="1" x14ac:dyDescent="0.2">
      <c r="A109" s="163">
        <v>1620</v>
      </c>
      <c r="B109" s="164" t="s">
        <v>1460</v>
      </c>
      <c r="C109" s="152">
        <v>0</v>
      </c>
      <c r="D109" s="152">
        <v>0</v>
      </c>
      <c r="E109" s="152">
        <v>0</v>
      </c>
      <c r="F109" s="152">
        <v>0</v>
      </c>
      <c r="G109" s="152">
        <v>0</v>
      </c>
      <c r="H109" s="152">
        <v>0</v>
      </c>
      <c r="I109" s="152">
        <v>0</v>
      </c>
      <c r="J109" s="153">
        <f t="shared" si="9"/>
        <v>0</v>
      </c>
      <c r="K109" s="146"/>
    </row>
    <row r="110" spans="1:11" s="147" customFormat="1" ht="14.25" customHeight="1" x14ac:dyDescent="0.2">
      <c r="A110" s="163">
        <v>1625</v>
      </c>
      <c r="B110" s="164" t="s">
        <v>1461</v>
      </c>
      <c r="C110" s="152">
        <v>0</v>
      </c>
      <c r="D110" s="152">
        <v>0</v>
      </c>
      <c r="E110" s="152">
        <v>0</v>
      </c>
      <c r="F110" s="152">
        <v>0</v>
      </c>
      <c r="G110" s="152">
        <v>0</v>
      </c>
      <c r="H110" s="152">
        <v>0</v>
      </c>
      <c r="I110" s="152">
        <v>0</v>
      </c>
      <c r="J110" s="153">
        <f t="shared" si="9"/>
        <v>0</v>
      </c>
      <c r="K110" s="146"/>
    </row>
    <row r="111" spans="1:11" s="147" customFormat="1" ht="14.25" customHeight="1" x14ac:dyDescent="0.2">
      <c r="A111" s="163">
        <v>1627</v>
      </c>
      <c r="B111" s="164" t="s">
        <v>1462</v>
      </c>
      <c r="C111" s="152">
        <v>0</v>
      </c>
      <c r="D111" s="152">
        <v>0</v>
      </c>
      <c r="E111" s="152">
        <v>0</v>
      </c>
      <c r="F111" s="152">
        <v>0</v>
      </c>
      <c r="G111" s="152">
        <v>0</v>
      </c>
      <c r="H111" s="152">
        <v>0</v>
      </c>
      <c r="I111" s="152">
        <v>0</v>
      </c>
      <c r="J111" s="153">
        <f t="shared" si="9"/>
        <v>0</v>
      </c>
      <c r="K111" s="146"/>
    </row>
    <row r="112" spans="1:11" s="147" customFormat="1" ht="14.25" customHeight="1" x14ac:dyDescent="0.2">
      <c r="A112" s="163">
        <v>1630</v>
      </c>
      <c r="B112" s="164" t="s">
        <v>1463</v>
      </c>
      <c r="C112" s="152">
        <v>0</v>
      </c>
      <c r="D112" s="152">
        <v>0</v>
      </c>
      <c r="E112" s="152">
        <v>0</v>
      </c>
      <c r="F112" s="152">
        <v>0</v>
      </c>
      <c r="G112" s="152">
        <v>0</v>
      </c>
      <c r="H112" s="152">
        <v>0</v>
      </c>
      <c r="I112" s="152">
        <v>0</v>
      </c>
      <c r="J112" s="153">
        <f t="shared" si="9"/>
        <v>0</v>
      </c>
      <c r="K112" s="146"/>
    </row>
    <row r="113" spans="1:11" s="147" customFormat="1" ht="14.25" customHeight="1" x14ac:dyDescent="0.2">
      <c r="A113" s="163">
        <v>1635</v>
      </c>
      <c r="B113" s="164" t="s">
        <v>1464</v>
      </c>
      <c r="C113" s="152">
        <v>0</v>
      </c>
      <c r="D113" s="152">
        <v>0</v>
      </c>
      <c r="E113" s="152">
        <v>0</v>
      </c>
      <c r="F113" s="152">
        <v>0</v>
      </c>
      <c r="G113" s="152">
        <v>0</v>
      </c>
      <c r="H113" s="152">
        <v>0</v>
      </c>
      <c r="I113" s="152">
        <v>0</v>
      </c>
      <c r="J113" s="153">
        <f t="shared" si="9"/>
        <v>0</v>
      </c>
      <c r="K113" s="146"/>
    </row>
    <row r="114" spans="1:11" s="147" customFormat="1" ht="14.25" customHeight="1" x14ac:dyDescent="0.2">
      <c r="A114" s="163">
        <v>1636</v>
      </c>
      <c r="B114" s="164" t="s">
        <v>1465</v>
      </c>
      <c r="C114" s="152">
        <v>0</v>
      </c>
      <c r="D114" s="152">
        <v>0</v>
      </c>
      <c r="E114" s="152">
        <v>0</v>
      </c>
      <c r="F114" s="152">
        <v>0</v>
      </c>
      <c r="G114" s="152">
        <v>0</v>
      </c>
      <c r="H114" s="152">
        <v>0</v>
      </c>
      <c r="I114" s="152">
        <v>0</v>
      </c>
      <c r="J114" s="153">
        <f t="shared" si="9"/>
        <v>0</v>
      </c>
      <c r="K114" s="146"/>
    </row>
    <row r="115" spans="1:11" s="147" customFormat="1" ht="14.25" customHeight="1" x14ac:dyDescent="0.2">
      <c r="A115" s="163">
        <v>1637</v>
      </c>
      <c r="B115" s="164" t="s">
        <v>1466</v>
      </c>
      <c r="C115" s="152">
        <v>0</v>
      </c>
      <c r="D115" s="152">
        <v>0</v>
      </c>
      <c r="E115" s="152">
        <v>0</v>
      </c>
      <c r="F115" s="152">
        <v>0</v>
      </c>
      <c r="G115" s="152">
        <v>0</v>
      </c>
      <c r="H115" s="152">
        <v>0</v>
      </c>
      <c r="I115" s="152">
        <v>0</v>
      </c>
      <c r="J115" s="153">
        <f t="shared" si="9"/>
        <v>0</v>
      </c>
      <c r="K115" s="146"/>
    </row>
    <row r="116" spans="1:11" s="147" customFormat="1" ht="14.25" customHeight="1" x14ac:dyDescent="0.2">
      <c r="A116" s="163">
        <v>1638</v>
      </c>
      <c r="B116" s="164" t="s">
        <v>1467</v>
      </c>
      <c r="C116" s="152">
        <v>0</v>
      </c>
      <c r="D116" s="152">
        <v>0</v>
      </c>
      <c r="E116" s="152">
        <v>0</v>
      </c>
      <c r="F116" s="152">
        <v>0</v>
      </c>
      <c r="G116" s="152">
        <v>0</v>
      </c>
      <c r="H116" s="152">
        <v>0</v>
      </c>
      <c r="I116" s="152">
        <v>0</v>
      </c>
      <c r="J116" s="153">
        <f t="shared" si="9"/>
        <v>0</v>
      </c>
      <c r="K116" s="146"/>
    </row>
    <row r="117" spans="1:11" s="147" customFormat="1" ht="14.25" customHeight="1" x14ac:dyDescent="0.2">
      <c r="A117" s="163">
        <v>1639</v>
      </c>
      <c r="B117" s="164" t="s">
        <v>1468</v>
      </c>
      <c r="C117" s="152">
        <v>0</v>
      </c>
      <c r="D117" s="152">
        <v>0</v>
      </c>
      <c r="E117" s="152">
        <v>0</v>
      </c>
      <c r="F117" s="152">
        <v>0</v>
      </c>
      <c r="G117" s="152">
        <v>0</v>
      </c>
      <c r="H117" s="152">
        <v>0</v>
      </c>
      <c r="I117" s="152">
        <v>0</v>
      </c>
      <c r="J117" s="153">
        <f t="shared" si="9"/>
        <v>0</v>
      </c>
      <c r="K117" s="146"/>
    </row>
    <row r="118" spans="1:11" s="147" customFormat="1" ht="14.25" customHeight="1" x14ac:dyDescent="0.2">
      <c r="A118" s="163">
        <v>1640</v>
      </c>
      <c r="B118" s="164" t="s">
        <v>1469</v>
      </c>
      <c r="C118" s="152">
        <v>0</v>
      </c>
      <c r="D118" s="152">
        <v>0</v>
      </c>
      <c r="E118" s="152">
        <v>0</v>
      </c>
      <c r="F118" s="152">
        <v>0</v>
      </c>
      <c r="G118" s="152">
        <v>0</v>
      </c>
      <c r="H118" s="152">
        <v>0</v>
      </c>
      <c r="I118" s="152">
        <v>0</v>
      </c>
      <c r="J118" s="153">
        <f t="shared" si="9"/>
        <v>0</v>
      </c>
      <c r="K118" s="146"/>
    </row>
    <row r="119" spans="1:11" s="147" customFormat="1" ht="14.25" customHeight="1" x14ac:dyDescent="0.2">
      <c r="A119" s="163">
        <v>1645</v>
      </c>
      <c r="B119" s="164" t="s">
        <v>1470</v>
      </c>
      <c r="C119" s="152">
        <v>0</v>
      </c>
      <c r="D119" s="152">
        <v>0</v>
      </c>
      <c r="E119" s="152">
        <v>0</v>
      </c>
      <c r="F119" s="152">
        <v>0</v>
      </c>
      <c r="G119" s="152">
        <v>0</v>
      </c>
      <c r="H119" s="152">
        <v>0</v>
      </c>
      <c r="I119" s="152">
        <v>0</v>
      </c>
      <c r="J119" s="153">
        <f t="shared" si="9"/>
        <v>0</v>
      </c>
      <c r="K119" s="146"/>
    </row>
    <row r="120" spans="1:11" s="147" customFormat="1" ht="14.25" customHeight="1" x14ac:dyDescent="0.2">
      <c r="A120" s="163">
        <v>1650</v>
      </c>
      <c r="B120" s="164" t="s">
        <v>1471</v>
      </c>
      <c r="C120" s="152">
        <v>0</v>
      </c>
      <c r="D120" s="152">
        <v>0</v>
      </c>
      <c r="E120" s="152">
        <v>0</v>
      </c>
      <c r="F120" s="152">
        <v>0</v>
      </c>
      <c r="G120" s="152">
        <v>0</v>
      </c>
      <c r="H120" s="152">
        <v>0</v>
      </c>
      <c r="I120" s="152">
        <v>0</v>
      </c>
      <c r="J120" s="153">
        <f t="shared" si="9"/>
        <v>0</v>
      </c>
      <c r="K120" s="146"/>
    </row>
    <row r="121" spans="1:11" s="147" customFormat="1" ht="14.25" customHeight="1" x14ac:dyDescent="0.2">
      <c r="A121" s="163">
        <v>1655</v>
      </c>
      <c r="B121" s="164" t="s">
        <v>1472</v>
      </c>
      <c r="C121" s="152">
        <v>0</v>
      </c>
      <c r="D121" s="152">
        <v>0</v>
      </c>
      <c r="E121" s="152">
        <v>0</v>
      </c>
      <c r="F121" s="152">
        <v>0</v>
      </c>
      <c r="G121" s="152">
        <v>0</v>
      </c>
      <c r="H121" s="152">
        <v>0</v>
      </c>
      <c r="I121" s="152">
        <v>0</v>
      </c>
      <c r="J121" s="153">
        <f t="shared" si="9"/>
        <v>0</v>
      </c>
      <c r="K121" s="146"/>
    </row>
    <row r="122" spans="1:11" s="147" customFormat="1" ht="14.25" customHeight="1" x14ac:dyDescent="0.2">
      <c r="A122" s="163">
        <v>1658</v>
      </c>
      <c r="B122" s="164" t="s">
        <v>1473</v>
      </c>
      <c r="C122" s="152">
        <v>0</v>
      </c>
      <c r="D122" s="152">
        <v>0</v>
      </c>
      <c r="E122" s="152">
        <v>0</v>
      </c>
      <c r="F122" s="152">
        <v>0</v>
      </c>
      <c r="G122" s="152">
        <v>0</v>
      </c>
      <c r="H122" s="152">
        <v>0</v>
      </c>
      <c r="I122" s="152">
        <v>0</v>
      </c>
      <c r="J122" s="153">
        <f t="shared" si="9"/>
        <v>0</v>
      </c>
      <c r="K122" s="146"/>
    </row>
    <row r="123" spans="1:11" s="147" customFormat="1" ht="14.25" customHeight="1" x14ac:dyDescent="0.2">
      <c r="A123" s="163">
        <v>1661</v>
      </c>
      <c r="B123" s="164" t="s">
        <v>1474</v>
      </c>
      <c r="C123" s="152">
        <v>0</v>
      </c>
      <c r="D123" s="152">
        <v>0</v>
      </c>
      <c r="E123" s="152">
        <v>0</v>
      </c>
      <c r="F123" s="152">
        <v>0</v>
      </c>
      <c r="G123" s="152">
        <v>0</v>
      </c>
      <c r="H123" s="152">
        <v>0</v>
      </c>
      <c r="I123" s="152">
        <v>0</v>
      </c>
      <c r="J123" s="153">
        <f t="shared" si="9"/>
        <v>0</v>
      </c>
      <c r="K123" s="146"/>
    </row>
    <row r="124" spans="1:11" s="147" customFormat="1" ht="14.25" customHeight="1" x14ac:dyDescent="0.2">
      <c r="A124" s="163">
        <v>1665</v>
      </c>
      <c r="B124" s="164" t="s">
        <v>1475</v>
      </c>
      <c r="C124" s="152">
        <v>0</v>
      </c>
      <c r="D124" s="152">
        <v>0</v>
      </c>
      <c r="E124" s="152">
        <v>0</v>
      </c>
      <c r="F124" s="152">
        <v>0</v>
      </c>
      <c r="G124" s="152">
        <v>0</v>
      </c>
      <c r="H124" s="152">
        <v>0</v>
      </c>
      <c r="I124" s="152">
        <v>0</v>
      </c>
      <c r="J124" s="153">
        <f t="shared" si="9"/>
        <v>0</v>
      </c>
      <c r="K124" s="146"/>
    </row>
    <row r="125" spans="1:11" s="147" customFormat="1" ht="14.25" customHeight="1" x14ac:dyDescent="0.2">
      <c r="A125" s="163">
        <v>1670</v>
      </c>
      <c r="B125" s="164" t="s">
        <v>1476</v>
      </c>
      <c r="C125" s="152">
        <v>0</v>
      </c>
      <c r="D125" s="152">
        <v>0</v>
      </c>
      <c r="E125" s="152">
        <v>0</v>
      </c>
      <c r="F125" s="152">
        <v>0</v>
      </c>
      <c r="G125" s="152">
        <v>0</v>
      </c>
      <c r="H125" s="152">
        <v>0</v>
      </c>
      <c r="I125" s="152">
        <v>0</v>
      </c>
      <c r="J125" s="153">
        <f t="shared" si="9"/>
        <v>0</v>
      </c>
      <c r="K125" s="146"/>
    </row>
    <row r="126" spans="1:11" s="147" customFormat="1" ht="14.25" customHeight="1" x14ac:dyDescent="0.2">
      <c r="A126" s="163">
        <v>1687</v>
      </c>
      <c r="B126" s="164" t="s">
        <v>1293</v>
      </c>
      <c r="C126" s="152">
        <v>0</v>
      </c>
      <c r="D126" s="152">
        <v>0</v>
      </c>
      <c r="E126" s="152">
        <v>0</v>
      </c>
      <c r="F126" s="152">
        <v>0</v>
      </c>
      <c r="G126" s="152">
        <v>0</v>
      </c>
      <c r="H126" s="152">
        <v>0</v>
      </c>
      <c r="I126" s="152">
        <v>0</v>
      </c>
      <c r="J126" s="153">
        <f t="shared" si="9"/>
        <v>0</v>
      </c>
      <c r="K126" s="146"/>
    </row>
    <row r="127" spans="1:11" s="147" customFormat="1" ht="14.25" customHeight="1" x14ac:dyDescent="0.2">
      <c r="A127" s="163">
        <v>1692</v>
      </c>
      <c r="B127" s="164" t="s">
        <v>1477</v>
      </c>
      <c r="C127" s="152">
        <v>0</v>
      </c>
      <c r="D127" s="152">
        <v>0</v>
      </c>
      <c r="E127" s="152">
        <v>0</v>
      </c>
      <c r="F127" s="152">
        <v>0</v>
      </c>
      <c r="G127" s="152">
        <v>0</v>
      </c>
      <c r="H127" s="152">
        <v>0</v>
      </c>
      <c r="I127" s="152">
        <v>0</v>
      </c>
      <c r="J127" s="153">
        <f t="shared" si="9"/>
        <v>0</v>
      </c>
      <c r="K127" s="146"/>
    </row>
    <row r="128" spans="1:11" s="147" customFormat="1" ht="14.25" customHeight="1" x14ac:dyDescent="0.2">
      <c r="A128" s="163">
        <v>1694</v>
      </c>
      <c r="B128" s="164" t="s">
        <v>1478</v>
      </c>
      <c r="C128" s="152">
        <v>0</v>
      </c>
      <c r="D128" s="152">
        <v>0</v>
      </c>
      <c r="E128" s="152">
        <v>0</v>
      </c>
      <c r="F128" s="152">
        <v>0</v>
      </c>
      <c r="G128" s="152">
        <v>0</v>
      </c>
      <c r="H128" s="152">
        <v>0</v>
      </c>
      <c r="I128" s="152">
        <v>0</v>
      </c>
      <c r="J128" s="153">
        <f t="shared" si="9"/>
        <v>0</v>
      </c>
      <c r="K128" s="146"/>
    </row>
    <row r="129" spans="1:11" s="147" customFormat="1" ht="14.25" customHeight="1" x14ac:dyDescent="0.2">
      <c r="A129" s="163">
        <v>1696</v>
      </c>
      <c r="B129" s="164" t="s">
        <v>1479</v>
      </c>
      <c r="C129" s="152">
        <v>0</v>
      </c>
      <c r="D129" s="152">
        <v>0</v>
      </c>
      <c r="E129" s="152">
        <v>0</v>
      </c>
      <c r="F129" s="152">
        <v>0</v>
      </c>
      <c r="G129" s="152">
        <v>0</v>
      </c>
      <c r="H129" s="152">
        <v>0</v>
      </c>
      <c r="I129" s="152">
        <v>0</v>
      </c>
      <c r="J129" s="153">
        <f t="shared" si="9"/>
        <v>0</v>
      </c>
      <c r="K129" s="146"/>
    </row>
    <row r="130" spans="1:11" s="147" customFormat="1" ht="14.25" customHeight="1" x14ac:dyDescent="0.2">
      <c r="A130" s="163">
        <v>1697</v>
      </c>
      <c r="B130" s="164" t="s">
        <v>1480</v>
      </c>
      <c r="C130" s="152">
        <v>0</v>
      </c>
      <c r="D130" s="152">
        <v>0</v>
      </c>
      <c r="E130" s="152">
        <v>0</v>
      </c>
      <c r="F130" s="152">
        <v>0</v>
      </c>
      <c r="G130" s="152">
        <v>0</v>
      </c>
      <c r="H130" s="152">
        <v>0</v>
      </c>
      <c r="I130" s="152">
        <v>0</v>
      </c>
      <c r="J130" s="153">
        <f t="shared" si="9"/>
        <v>0</v>
      </c>
      <c r="K130" s="146"/>
    </row>
    <row r="131" spans="1:11" s="147" customFormat="1" ht="14.25" customHeight="1" x14ac:dyDescent="0.2">
      <c r="A131" s="163">
        <v>1698</v>
      </c>
      <c r="B131" s="164" t="s">
        <v>1481</v>
      </c>
      <c r="C131" s="152">
        <v>0</v>
      </c>
      <c r="D131" s="152">
        <v>0</v>
      </c>
      <c r="E131" s="152">
        <v>0</v>
      </c>
      <c r="F131" s="152">
        <v>0</v>
      </c>
      <c r="G131" s="152">
        <v>0</v>
      </c>
      <c r="H131" s="152">
        <v>0</v>
      </c>
      <c r="I131" s="152">
        <v>0</v>
      </c>
      <c r="J131" s="153">
        <f t="shared" si="9"/>
        <v>0</v>
      </c>
      <c r="K131" s="146"/>
    </row>
    <row r="132" spans="1:11" s="147" customFormat="1" ht="14.25" customHeight="1" x14ac:dyDescent="0.2">
      <c r="A132" s="163">
        <v>1699</v>
      </c>
      <c r="B132" s="164" t="s">
        <v>1482</v>
      </c>
      <c r="C132" s="152">
        <v>0</v>
      </c>
      <c r="D132" s="152">
        <v>0</v>
      </c>
      <c r="E132" s="152">
        <v>0</v>
      </c>
      <c r="F132" s="152">
        <v>0</v>
      </c>
      <c r="G132" s="152">
        <v>0</v>
      </c>
      <c r="H132" s="152">
        <v>0</v>
      </c>
      <c r="I132" s="152">
        <v>0</v>
      </c>
      <c r="J132" s="153">
        <f t="shared" si="9"/>
        <v>0</v>
      </c>
      <c r="K132" s="146"/>
    </row>
    <row r="133" spans="1:11" s="147" customFormat="1" ht="14.25" customHeight="1" x14ac:dyDescent="0.2">
      <c r="A133" s="165"/>
      <c r="B133" s="166" t="s">
        <v>1483</v>
      </c>
      <c r="C133" s="153">
        <f>SUM(C103:C132)</f>
        <v>0</v>
      </c>
      <c r="D133" s="153">
        <f t="shared" ref="D133:I133" si="10">SUM(D103:D132)</f>
        <v>0</v>
      </c>
      <c r="E133" s="153">
        <f t="shared" si="10"/>
        <v>0</v>
      </c>
      <c r="F133" s="153">
        <f t="shared" si="10"/>
        <v>0</v>
      </c>
      <c r="G133" s="153">
        <f t="shared" si="10"/>
        <v>0</v>
      </c>
      <c r="H133" s="153">
        <f t="shared" si="10"/>
        <v>0</v>
      </c>
      <c r="I133" s="153">
        <f t="shared" si="10"/>
        <v>0</v>
      </c>
      <c r="J133" s="153">
        <f>SUM(J103:J132)</f>
        <v>0</v>
      </c>
      <c r="K133" s="146"/>
    </row>
    <row r="134" spans="1:11" s="147" customFormat="1" ht="14.25" customHeight="1" x14ac:dyDescent="0.2">
      <c r="A134" s="154">
        <v>1700</v>
      </c>
      <c r="B134" s="155" t="s">
        <v>1484</v>
      </c>
      <c r="C134" s="155"/>
      <c r="D134" s="155"/>
      <c r="E134" s="155"/>
      <c r="F134" s="155"/>
      <c r="G134" s="155"/>
      <c r="H134" s="155"/>
      <c r="I134" s="155"/>
      <c r="J134" s="155"/>
      <c r="K134" s="146"/>
    </row>
    <row r="135" spans="1:11" s="147" customFormat="1" ht="14.25" customHeight="1" x14ac:dyDescent="0.2">
      <c r="A135" s="163">
        <v>1705</v>
      </c>
      <c r="B135" s="164" t="s">
        <v>1485</v>
      </c>
      <c r="C135" s="152">
        <v>0</v>
      </c>
      <c r="D135" s="152">
        <v>0</v>
      </c>
      <c r="E135" s="152">
        <v>0</v>
      </c>
      <c r="F135" s="152">
        <v>0</v>
      </c>
      <c r="G135" s="152">
        <v>0</v>
      </c>
      <c r="H135" s="152">
        <v>0</v>
      </c>
      <c r="I135" s="152">
        <v>0</v>
      </c>
      <c r="J135" s="153">
        <f t="shared" ref="J135:J140" si="11">C135+D135-E135+F135-G135+H135-I135</f>
        <v>0</v>
      </c>
      <c r="K135" s="146"/>
    </row>
    <row r="136" spans="1:11" s="147" customFormat="1" ht="14.25" customHeight="1" x14ac:dyDescent="0.2">
      <c r="A136" s="163">
        <v>1710</v>
      </c>
      <c r="B136" s="164" t="s">
        <v>1486</v>
      </c>
      <c r="C136" s="152">
        <v>0</v>
      </c>
      <c r="D136" s="152">
        <v>0</v>
      </c>
      <c r="E136" s="152">
        <v>0</v>
      </c>
      <c r="F136" s="152">
        <v>0</v>
      </c>
      <c r="G136" s="152">
        <v>0</v>
      </c>
      <c r="H136" s="152">
        <v>0</v>
      </c>
      <c r="I136" s="152">
        <v>0</v>
      </c>
      <c r="J136" s="153">
        <f>C136+D136-E136+F136-G136+H136-I136</f>
        <v>0</v>
      </c>
      <c r="K136" s="146"/>
    </row>
    <row r="137" spans="1:11" s="147" customFormat="1" ht="14.25" customHeight="1" x14ac:dyDescent="0.2">
      <c r="A137" s="163">
        <v>1715</v>
      </c>
      <c r="B137" s="164" t="s">
        <v>1487</v>
      </c>
      <c r="C137" s="152">
        <v>0</v>
      </c>
      <c r="D137" s="152">
        <v>0</v>
      </c>
      <c r="E137" s="152">
        <v>0</v>
      </c>
      <c r="F137" s="152">
        <v>0</v>
      </c>
      <c r="G137" s="152">
        <v>0</v>
      </c>
      <c r="H137" s="152">
        <v>0</v>
      </c>
      <c r="I137" s="152">
        <v>0</v>
      </c>
      <c r="J137" s="153">
        <f t="shared" si="11"/>
        <v>0</v>
      </c>
      <c r="K137" s="146"/>
    </row>
    <row r="138" spans="1:11" s="147" customFormat="1" ht="14.25" customHeight="1" x14ac:dyDescent="0.2">
      <c r="A138" s="163">
        <v>1720</v>
      </c>
      <c r="B138" s="164" t="s">
        <v>1488</v>
      </c>
      <c r="C138" s="152">
        <v>0</v>
      </c>
      <c r="D138" s="152">
        <v>0</v>
      </c>
      <c r="E138" s="152">
        <v>0</v>
      </c>
      <c r="F138" s="152">
        <v>0</v>
      </c>
      <c r="G138" s="152">
        <v>0</v>
      </c>
      <c r="H138" s="152">
        <v>0</v>
      </c>
      <c r="I138" s="152">
        <v>0</v>
      </c>
      <c r="J138" s="153">
        <f t="shared" si="11"/>
        <v>0</v>
      </c>
      <c r="K138" s="146"/>
    </row>
    <row r="139" spans="1:11" s="147" customFormat="1" ht="14.25" customHeight="1" x14ac:dyDescent="0.2">
      <c r="A139" s="163">
        <v>1725</v>
      </c>
      <c r="B139" s="164" t="s">
        <v>1489</v>
      </c>
      <c r="C139" s="152">
        <v>0</v>
      </c>
      <c r="D139" s="152">
        <v>0</v>
      </c>
      <c r="E139" s="152">
        <v>0</v>
      </c>
      <c r="F139" s="152">
        <v>0</v>
      </c>
      <c r="G139" s="152">
        <v>0</v>
      </c>
      <c r="H139" s="152">
        <v>0</v>
      </c>
      <c r="I139" s="152">
        <v>0</v>
      </c>
      <c r="J139" s="153">
        <f t="shared" si="11"/>
        <v>0</v>
      </c>
      <c r="K139" s="146"/>
    </row>
    <row r="140" spans="1:11" s="147" customFormat="1" ht="14.25" customHeight="1" x14ac:dyDescent="0.2">
      <c r="A140" s="163">
        <v>1799</v>
      </c>
      <c r="B140" s="164" t="s">
        <v>1490</v>
      </c>
      <c r="C140" s="152">
        <v>0</v>
      </c>
      <c r="D140" s="152">
        <v>0</v>
      </c>
      <c r="E140" s="152">
        <v>0</v>
      </c>
      <c r="F140" s="152">
        <v>0</v>
      </c>
      <c r="G140" s="152">
        <v>0</v>
      </c>
      <c r="H140" s="152">
        <v>0</v>
      </c>
      <c r="I140" s="152">
        <v>0</v>
      </c>
      <c r="J140" s="153">
        <f t="shared" si="11"/>
        <v>0</v>
      </c>
      <c r="K140" s="146"/>
    </row>
    <row r="141" spans="1:11" s="147" customFormat="1" ht="14.25" customHeight="1" x14ac:dyDescent="0.2">
      <c r="A141" s="165"/>
      <c r="B141" s="166" t="s">
        <v>1491</v>
      </c>
      <c r="C141" s="153">
        <f>SUM(C135:C140)</f>
        <v>0</v>
      </c>
      <c r="D141" s="153">
        <f t="shared" ref="D141:I141" si="12">SUM(D135:D140)</f>
        <v>0</v>
      </c>
      <c r="E141" s="153">
        <f t="shared" si="12"/>
        <v>0</v>
      </c>
      <c r="F141" s="153">
        <f t="shared" si="12"/>
        <v>0</v>
      </c>
      <c r="G141" s="153">
        <f t="shared" si="12"/>
        <v>0</v>
      </c>
      <c r="H141" s="153">
        <f t="shared" si="12"/>
        <v>0</v>
      </c>
      <c r="I141" s="153">
        <f t="shared" si="12"/>
        <v>0</v>
      </c>
      <c r="J141" s="153">
        <f>SUM(J135:J140)</f>
        <v>0</v>
      </c>
      <c r="K141" s="146"/>
    </row>
    <row r="142" spans="1:11" s="147" customFormat="1" ht="14.25" customHeight="1" x14ac:dyDescent="0.2">
      <c r="A142" s="154">
        <v>1800</v>
      </c>
      <c r="B142" s="155" t="s">
        <v>1492</v>
      </c>
      <c r="C142" s="155"/>
      <c r="D142" s="155"/>
      <c r="E142" s="155"/>
      <c r="F142" s="155"/>
      <c r="G142" s="155"/>
      <c r="H142" s="155"/>
      <c r="I142" s="155"/>
      <c r="J142" s="155"/>
      <c r="K142" s="146"/>
    </row>
    <row r="143" spans="1:11" s="147" customFormat="1" ht="14.25" customHeight="1" x14ac:dyDescent="0.2">
      <c r="A143" s="163">
        <v>1805</v>
      </c>
      <c r="B143" s="164" t="s">
        <v>1298</v>
      </c>
      <c r="C143" s="152">
        <v>0</v>
      </c>
      <c r="D143" s="152">
        <v>0</v>
      </c>
      <c r="E143" s="152">
        <v>0</v>
      </c>
      <c r="F143" s="152">
        <v>0</v>
      </c>
      <c r="G143" s="152">
        <v>0</v>
      </c>
      <c r="H143" s="152">
        <v>0</v>
      </c>
      <c r="I143" s="152">
        <v>0</v>
      </c>
      <c r="J143" s="153">
        <f>C143+D143-E143+F143-G143+H143-I143</f>
        <v>0</v>
      </c>
      <c r="K143" s="146"/>
    </row>
    <row r="144" spans="1:11" s="147" customFormat="1" ht="14.25" customHeight="1" x14ac:dyDescent="0.2">
      <c r="A144" s="163">
        <v>1810</v>
      </c>
      <c r="B144" s="164" t="s">
        <v>1299</v>
      </c>
      <c r="C144" s="152">
        <v>0</v>
      </c>
      <c r="D144" s="152">
        <v>0</v>
      </c>
      <c r="E144" s="152">
        <v>0</v>
      </c>
      <c r="F144" s="152">
        <v>0</v>
      </c>
      <c r="G144" s="152">
        <v>0</v>
      </c>
      <c r="H144" s="152">
        <v>0</v>
      </c>
      <c r="I144" s="152">
        <v>0</v>
      </c>
      <c r="J144" s="153">
        <f t="shared" ref="J144:J158" si="13">C144+D144-E144+F144-G144+H144-I144</f>
        <v>0</v>
      </c>
      <c r="K144" s="146"/>
    </row>
    <row r="145" spans="1:11" s="147" customFormat="1" ht="14.25" customHeight="1" x14ac:dyDescent="0.2">
      <c r="A145" s="163">
        <v>1815</v>
      </c>
      <c r="B145" s="164" t="s">
        <v>1493</v>
      </c>
      <c r="C145" s="152">
        <v>0</v>
      </c>
      <c r="D145" s="152">
        <v>0</v>
      </c>
      <c r="E145" s="152">
        <v>0</v>
      </c>
      <c r="F145" s="152">
        <v>0</v>
      </c>
      <c r="G145" s="152">
        <v>0</v>
      </c>
      <c r="H145" s="152">
        <v>0</v>
      </c>
      <c r="I145" s="152">
        <v>0</v>
      </c>
      <c r="J145" s="153">
        <f t="shared" si="13"/>
        <v>0</v>
      </c>
      <c r="K145" s="146"/>
    </row>
    <row r="146" spans="1:11" s="147" customFormat="1" ht="14.25" customHeight="1" x14ac:dyDescent="0.2">
      <c r="A146" s="163">
        <v>1820</v>
      </c>
      <c r="B146" s="164" t="s">
        <v>1494</v>
      </c>
      <c r="C146" s="152">
        <v>0</v>
      </c>
      <c r="D146" s="152">
        <v>0</v>
      </c>
      <c r="E146" s="152">
        <v>0</v>
      </c>
      <c r="F146" s="152">
        <v>0</v>
      </c>
      <c r="G146" s="152">
        <v>0</v>
      </c>
      <c r="H146" s="152">
        <v>0</v>
      </c>
      <c r="I146" s="152">
        <v>0</v>
      </c>
      <c r="J146" s="153">
        <f t="shared" si="13"/>
        <v>0</v>
      </c>
      <c r="K146" s="146"/>
    </row>
    <row r="147" spans="1:11" s="147" customFormat="1" x14ac:dyDescent="0.2">
      <c r="A147" s="163">
        <v>1825</v>
      </c>
      <c r="B147" s="164" t="s">
        <v>1495</v>
      </c>
      <c r="C147" s="152">
        <v>0</v>
      </c>
      <c r="D147" s="152">
        <v>0</v>
      </c>
      <c r="E147" s="152">
        <v>0</v>
      </c>
      <c r="F147" s="152">
        <v>0</v>
      </c>
      <c r="G147" s="152">
        <v>0</v>
      </c>
      <c r="H147" s="152">
        <v>0</v>
      </c>
      <c r="I147" s="152">
        <v>0</v>
      </c>
      <c r="J147" s="153">
        <f t="shared" si="13"/>
        <v>0</v>
      </c>
      <c r="K147" s="146"/>
    </row>
    <row r="148" spans="1:11" s="147" customFormat="1" x14ac:dyDescent="0.2">
      <c r="A148" s="163">
        <v>1830</v>
      </c>
      <c r="B148" s="164" t="s">
        <v>1496</v>
      </c>
      <c r="C148" s="152">
        <v>0</v>
      </c>
      <c r="D148" s="152">
        <v>0</v>
      </c>
      <c r="E148" s="152">
        <v>0</v>
      </c>
      <c r="F148" s="152">
        <v>0</v>
      </c>
      <c r="G148" s="152">
        <v>0</v>
      </c>
      <c r="H148" s="152">
        <v>0</v>
      </c>
      <c r="I148" s="152">
        <v>0</v>
      </c>
      <c r="J148" s="153">
        <f t="shared" si="13"/>
        <v>0</v>
      </c>
      <c r="K148" s="146"/>
    </row>
    <row r="149" spans="1:11" s="147" customFormat="1" x14ac:dyDescent="0.2">
      <c r="A149" s="163">
        <v>1835</v>
      </c>
      <c r="B149" s="164" t="s">
        <v>1497</v>
      </c>
      <c r="C149" s="152">
        <v>0</v>
      </c>
      <c r="D149" s="152">
        <v>0</v>
      </c>
      <c r="E149" s="152">
        <v>0</v>
      </c>
      <c r="F149" s="152">
        <v>0</v>
      </c>
      <c r="G149" s="152">
        <v>0</v>
      </c>
      <c r="H149" s="152">
        <v>0</v>
      </c>
      <c r="I149" s="152">
        <v>0</v>
      </c>
      <c r="J149" s="153">
        <f t="shared" si="13"/>
        <v>0</v>
      </c>
      <c r="K149" s="146"/>
    </row>
    <row r="150" spans="1:11" s="147" customFormat="1" x14ac:dyDescent="0.2">
      <c r="A150" s="163">
        <v>1840</v>
      </c>
      <c r="B150" s="164" t="s">
        <v>1498</v>
      </c>
      <c r="C150" s="152">
        <v>0</v>
      </c>
      <c r="D150" s="152">
        <v>0</v>
      </c>
      <c r="E150" s="152">
        <v>0</v>
      </c>
      <c r="F150" s="152">
        <v>0</v>
      </c>
      <c r="G150" s="152">
        <v>0</v>
      </c>
      <c r="H150" s="152">
        <v>0</v>
      </c>
      <c r="I150" s="152">
        <v>0</v>
      </c>
      <c r="J150" s="153">
        <f t="shared" si="13"/>
        <v>0</v>
      </c>
      <c r="K150" s="146"/>
    </row>
    <row r="151" spans="1:11" s="147" customFormat="1" x14ac:dyDescent="0.2">
      <c r="A151" s="163">
        <v>1845</v>
      </c>
      <c r="B151" s="164" t="s">
        <v>1499</v>
      </c>
      <c r="C151" s="152">
        <v>0</v>
      </c>
      <c r="D151" s="152">
        <v>0</v>
      </c>
      <c r="E151" s="152">
        <v>0</v>
      </c>
      <c r="F151" s="152">
        <v>0</v>
      </c>
      <c r="G151" s="152">
        <v>0</v>
      </c>
      <c r="H151" s="152">
        <v>0</v>
      </c>
      <c r="I151" s="152">
        <v>0</v>
      </c>
      <c r="J151" s="153">
        <f t="shared" si="13"/>
        <v>0</v>
      </c>
      <c r="K151" s="146"/>
    </row>
    <row r="152" spans="1:11" s="147" customFormat="1" x14ac:dyDescent="0.2">
      <c r="A152" s="163">
        <v>1850</v>
      </c>
      <c r="B152" s="164" t="s">
        <v>1500</v>
      </c>
      <c r="C152" s="152">
        <v>0</v>
      </c>
      <c r="D152" s="152">
        <v>0</v>
      </c>
      <c r="E152" s="152">
        <v>0</v>
      </c>
      <c r="F152" s="152">
        <v>0</v>
      </c>
      <c r="G152" s="152">
        <v>0</v>
      </c>
      <c r="H152" s="152">
        <v>0</v>
      </c>
      <c r="I152" s="152">
        <v>0</v>
      </c>
      <c r="J152" s="153">
        <f t="shared" si="13"/>
        <v>0</v>
      </c>
      <c r="K152" s="146"/>
    </row>
    <row r="153" spans="1:11" s="147" customFormat="1" x14ac:dyDescent="0.2">
      <c r="A153" s="163">
        <v>1855</v>
      </c>
      <c r="B153" s="164" t="s">
        <v>1365</v>
      </c>
      <c r="C153" s="152">
        <v>0</v>
      </c>
      <c r="D153" s="152">
        <v>0</v>
      </c>
      <c r="E153" s="152">
        <v>0</v>
      </c>
      <c r="F153" s="152">
        <v>0</v>
      </c>
      <c r="G153" s="152">
        <v>0</v>
      </c>
      <c r="H153" s="152">
        <v>0</v>
      </c>
      <c r="I153" s="152">
        <v>0</v>
      </c>
      <c r="J153" s="153">
        <f t="shared" si="13"/>
        <v>0</v>
      </c>
      <c r="K153" s="146"/>
    </row>
    <row r="154" spans="1:11" s="147" customFormat="1" x14ac:dyDescent="0.2">
      <c r="A154" s="163">
        <v>1861</v>
      </c>
      <c r="B154" s="164" t="s">
        <v>1501</v>
      </c>
      <c r="C154" s="152">
        <v>0</v>
      </c>
      <c r="D154" s="152">
        <v>0</v>
      </c>
      <c r="E154" s="152">
        <v>0</v>
      </c>
      <c r="F154" s="152">
        <v>0</v>
      </c>
      <c r="G154" s="152">
        <v>0</v>
      </c>
      <c r="H154" s="152">
        <v>0</v>
      </c>
      <c r="I154" s="152">
        <v>0</v>
      </c>
      <c r="J154" s="153">
        <f t="shared" si="13"/>
        <v>0</v>
      </c>
      <c r="K154" s="146"/>
    </row>
    <row r="155" spans="1:11" s="147" customFormat="1" x14ac:dyDescent="0.2">
      <c r="A155" s="163">
        <v>1865</v>
      </c>
      <c r="B155" s="164" t="s">
        <v>1502</v>
      </c>
      <c r="C155" s="152">
        <v>0</v>
      </c>
      <c r="D155" s="152">
        <v>0</v>
      </c>
      <c r="E155" s="152">
        <v>0</v>
      </c>
      <c r="F155" s="152">
        <v>0</v>
      </c>
      <c r="G155" s="152">
        <v>0</v>
      </c>
      <c r="H155" s="152">
        <v>0</v>
      </c>
      <c r="I155" s="152">
        <v>0</v>
      </c>
      <c r="J155" s="153">
        <f t="shared" si="13"/>
        <v>0</v>
      </c>
      <c r="K155" s="146"/>
    </row>
    <row r="156" spans="1:11" s="147" customFormat="1" x14ac:dyDescent="0.2">
      <c r="A156" s="163">
        <v>1895</v>
      </c>
      <c r="B156" s="164" t="s">
        <v>1503</v>
      </c>
      <c r="C156" s="152">
        <v>0</v>
      </c>
      <c r="D156" s="152">
        <v>0</v>
      </c>
      <c r="E156" s="152">
        <v>0</v>
      </c>
      <c r="F156" s="152">
        <v>0</v>
      </c>
      <c r="G156" s="152">
        <v>0</v>
      </c>
      <c r="H156" s="152">
        <v>0</v>
      </c>
      <c r="I156" s="152">
        <v>0</v>
      </c>
      <c r="J156" s="153">
        <f t="shared" si="13"/>
        <v>0</v>
      </c>
      <c r="K156" s="146"/>
    </row>
    <row r="157" spans="1:11" s="147" customFormat="1" x14ac:dyDescent="0.2">
      <c r="A157" s="163">
        <v>1898</v>
      </c>
      <c r="B157" s="164" t="s">
        <v>1300</v>
      </c>
      <c r="C157" s="152">
        <v>0</v>
      </c>
      <c r="D157" s="152">
        <v>0</v>
      </c>
      <c r="E157" s="152">
        <v>0</v>
      </c>
      <c r="F157" s="152">
        <v>0</v>
      </c>
      <c r="G157" s="152">
        <v>0</v>
      </c>
      <c r="H157" s="152">
        <v>0</v>
      </c>
      <c r="I157" s="152">
        <v>0</v>
      </c>
      <c r="J157" s="153">
        <f t="shared" si="13"/>
        <v>0</v>
      </c>
      <c r="K157" s="146"/>
    </row>
    <row r="158" spans="1:11" s="147" customFormat="1" x14ac:dyDescent="0.2">
      <c r="A158" s="163">
        <v>1899</v>
      </c>
      <c r="B158" s="164" t="s">
        <v>1504</v>
      </c>
      <c r="C158" s="152">
        <v>0</v>
      </c>
      <c r="D158" s="152">
        <v>0</v>
      </c>
      <c r="E158" s="152">
        <v>0</v>
      </c>
      <c r="F158" s="152">
        <v>0</v>
      </c>
      <c r="G158" s="152">
        <v>0</v>
      </c>
      <c r="H158" s="152">
        <v>0</v>
      </c>
      <c r="I158" s="152">
        <v>0</v>
      </c>
      <c r="J158" s="153">
        <f t="shared" si="13"/>
        <v>0</v>
      </c>
      <c r="K158" s="146"/>
    </row>
    <row r="159" spans="1:11" s="147" customFormat="1" x14ac:dyDescent="0.2">
      <c r="A159" s="165"/>
      <c r="B159" s="166" t="s">
        <v>1216</v>
      </c>
      <c r="C159" s="153">
        <f>SUM(C143:C158)</f>
        <v>0</v>
      </c>
      <c r="D159" s="153">
        <f t="shared" ref="D159:I159" si="14">SUM(D143:D158)</f>
        <v>0</v>
      </c>
      <c r="E159" s="153">
        <f t="shared" si="14"/>
        <v>0</v>
      </c>
      <c r="F159" s="153">
        <f t="shared" si="14"/>
        <v>0</v>
      </c>
      <c r="G159" s="153">
        <f t="shared" si="14"/>
        <v>0</v>
      </c>
      <c r="H159" s="153">
        <f t="shared" si="14"/>
        <v>0</v>
      </c>
      <c r="I159" s="153">
        <f t="shared" si="14"/>
        <v>0</v>
      </c>
      <c r="J159" s="153">
        <f>SUM(J143:J158)</f>
        <v>0</v>
      </c>
      <c r="K159" s="146"/>
    </row>
    <row r="160" spans="1:11" s="147" customFormat="1" x14ac:dyDescent="0.2">
      <c r="A160" s="154">
        <v>1900</v>
      </c>
      <c r="B160" s="155" t="s">
        <v>1301</v>
      </c>
      <c r="C160" s="155"/>
      <c r="D160" s="155"/>
      <c r="E160" s="155"/>
      <c r="F160" s="155"/>
      <c r="G160" s="155"/>
      <c r="H160" s="155"/>
      <c r="I160" s="155"/>
      <c r="J160" s="155"/>
      <c r="K160" s="146"/>
    </row>
    <row r="161" spans="1:11" s="147" customFormat="1" x14ac:dyDescent="0.2">
      <c r="A161" s="163">
        <v>1904</v>
      </c>
      <c r="B161" s="164" t="s">
        <v>1505</v>
      </c>
      <c r="C161" s="152">
        <v>0</v>
      </c>
      <c r="D161" s="152">
        <v>0</v>
      </c>
      <c r="E161" s="152">
        <v>0</v>
      </c>
      <c r="F161" s="152">
        <v>0</v>
      </c>
      <c r="G161" s="152">
        <v>0</v>
      </c>
      <c r="H161" s="152">
        <v>0</v>
      </c>
      <c r="I161" s="152">
        <v>0</v>
      </c>
      <c r="J161" s="153">
        <f t="shared" ref="J161:J183" si="15">C161+D161-E161+F161-G161+H161-I161</f>
        <v>0</v>
      </c>
      <c r="K161" s="146"/>
    </row>
    <row r="162" spans="1:11" s="147" customFormat="1" x14ac:dyDescent="0.2">
      <c r="A162" s="163">
        <v>1912</v>
      </c>
      <c r="B162" s="164" t="s">
        <v>1506</v>
      </c>
      <c r="C162" s="152">
        <v>0</v>
      </c>
      <c r="D162" s="152">
        <v>0</v>
      </c>
      <c r="E162" s="152">
        <v>0</v>
      </c>
      <c r="F162" s="152">
        <v>0</v>
      </c>
      <c r="G162" s="152">
        <v>0</v>
      </c>
      <c r="H162" s="152">
        <v>0</v>
      </c>
      <c r="I162" s="152">
        <v>0</v>
      </c>
      <c r="J162" s="153">
        <f t="shared" si="15"/>
        <v>0</v>
      </c>
      <c r="K162" s="146"/>
    </row>
    <row r="163" spans="1:11" s="147" customFormat="1" x14ac:dyDescent="0.2">
      <c r="A163" s="163">
        <v>1915</v>
      </c>
      <c r="B163" s="164" t="s">
        <v>1507</v>
      </c>
      <c r="C163" s="152">
        <v>0</v>
      </c>
      <c r="D163" s="152">
        <v>0</v>
      </c>
      <c r="E163" s="152">
        <v>0</v>
      </c>
      <c r="F163" s="152">
        <v>0</v>
      </c>
      <c r="G163" s="152">
        <v>0</v>
      </c>
      <c r="H163" s="152">
        <v>0</v>
      </c>
      <c r="I163" s="152">
        <v>0</v>
      </c>
      <c r="J163" s="153">
        <f t="shared" si="15"/>
        <v>0</v>
      </c>
      <c r="K163" s="146"/>
    </row>
    <row r="164" spans="1:11" s="147" customFormat="1" x14ac:dyDescent="0.2">
      <c r="A164" s="163">
        <v>1917</v>
      </c>
      <c r="B164" s="164" t="s">
        <v>1508</v>
      </c>
      <c r="C164" s="152">
        <v>0</v>
      </c>
      <c r="D164" s="152">
        <v>0</v>
      </c>
      <c r="E164" s="152">
        <v>0</v>
      </c>
      <c r="F164" s="152">
        <v>0</v>
      </c>
      <c r="G164" s="152">
        <v>0</v>
      </c>
      <c r="H164" s="152">
        <v>0</v>
      </c>
      <c r="I164" s="152">
        <v>0</v>
      </c>
      <c r="J164" s="153">
        <f t="shared" si="15"/>
        <v>0</v>
      </c>
      <c r="K164" s="146"/>
    </row>
    <row r="165" spans="1:11" s="147" customFormat="1" x14ac:dyDescent="0.2">
      <c r="A165" s="163">
        <v>1920</v>
      </c>
      <c r="B165" s="164" t="s">
        <v>1302</v>
      </c>
      <c r="C165" s="152">
        <v>0</v>
      </c>
      <c r="D165" s="152">
        <v>0</v>
      </c>
      <c r="E165" s="152">
        <v>0</v>
      </c>
      <c r="F165" s="152">
        <v>0</v>
      </c>
      <c r="G165" s="152">
        <v>0</v>
      </c>
      <c r="H165" s="152">
        <v>0</v>
      </c>
      <c r="I165" s="152">
        <v>0</v>
      </c>
      <c r="J165" s="153">
        <f t="shared" si="15"/>
        <v>0</v>
      </c>
      <c r="K165" s="146"/>
    </row>
    <row r="166" spans="1:11" s="147" customFormat="1" x14ac:dyDescent="0.2">
      <c r="A166" s="163">
        <v>1930</v>
      </c>
      <c r="B166" s="164" t="s">
        <v>1509</v>
      </c>
      <c r="C166" s="152">
        <v>0</v>
      </c>
      <c r="D166" s="152">
        <v>0</v>
      </c>
      <c r="E166" s="152">
        <v>0</v>
      </c>
      <c r="F166" s="152">
        <v>0</v>
      </c>
      <c r="G166" s="152">
        <v>0</v>
      </c>
      <c r="H166" s="152">
        <v>0</v>
      </c>
      <c r="I166" s="152">
        <v>0</v>
      </c>
      <c r="J166" s="153">
        <f t="shared" si="15"/>
        <v>0</v>
      </c>
      <c r="K166" s="146"/>
    </row>
    <row r="167" spans="1:11" s="147" customFormat="1" x14ac:dyDescent="0.2">
      <c r="A167" s="163">
        <v>1935</v>
      </c>
      <c r="B167" s="164" t="s">
        <v>1510</v>
      </c>
      <c r="C167" s="152">
        <v>0</v>
      </c>
      <c r="D167" s="152">
        <v>0</v>
      </c>
      <c r="E167" s="152">
        <v>0</v>
      </c>
      <c r="F167" s="152">
        <v>0</v>
      </c>
      <c r="G167" s="152">
        <v>0</v>
      </c>
      <c r="H167" s="152">
        <v>0</v>
      </c>
      <c r="I167" s="152">
        <v>0</v>
      </c>
      <c r="J167" s="153">
        <f t="shared" si="15"/>
        <v>0</v>
      </c>
      <c r="K167" s="146"/>
    </row>
    <row r="168" spans="1:11" s="147" customFormat="1" x14ac:dyDescent="0.2">
      <c r="A168" s="163">
        <v>1945</v>
      </c>
      <c r="B168" s="164" t="s">
        <v>1511</v>
      </c>
      <c r="C168" s="152">
        <v>0</v>
      </c>
      <c r="D168" s="152">
        <v>0</v>
      </c>
      <c r="E168" s="152">
        <v>0</v>
      </c>
      <c r="F168" s="152">
        <v>0</v>
      </c>
      <c r="G168" s="152">
        <v>0</v>
      </c>
      <c r="H168" s="152">
        <v>0</v>
      </c>
      <c r="I168" s="152">
        <v>0</v>
      </c>
      <c r="J168" s="153">
        <f t="shared" si="15"/>
        <v>0</v>
      </c>
      <c r="K168" s="146"/>
    </row>
    <row r="169" spans="1:11" s="147" customFormat="1" x14ac:dyDescent="0.2">
      <c r="A169" s="163">
        <v>1947</v>
      </c>
      <c r="B169" s="164" t="s">
        <v>1512</v>
      </c>
      <c r="C169" s="152">
        <v>0</v>
      </c>
      <c r="D169" s="152">
        <v>0</v>
      </c>
      <c r="E169" s="152">
        <v>0</v>
      </c>
      <c r="F169" s="152">
        <v>0</v>
      </c>
      <c r="G169" s="152">
        <v>0</v>
      </c>
      <c r="H169" s="152">
        <v>0</v>
      </c>
      <c r="I169" s="152">
        <v>0</v>
      </c>
      <c r="J169" s="153">
        <f t="shared" si="15"/>
        <v>0</v>
      </c>
      <c r="K169" s="146"/>
    </row>
    <row r="170" spans="1:11" s="147" customFormat="1" x14ac:dyDescent="0.2">
      <c r="A170" s="163">
        <v>1950</v>
      </c>
      <c r="B170" s="164" t="s">
        <v>1513</v>
      </c>
      <c r="C170" s="152">
        <v>0</v>
      </c>
      <c r="D170" s="152">
        <v>0</v>
      </c>
      <c r="E170" s="152">
        <v>0</v>
      </c>
      <c r="F170" s="152">
        <v>0</v>
      </c>
      <c r="G170" s="152">
        <v>0</v>
      </c>
      <c r="H170" s="152">
        <v>0</v>
      </c>
      <c r="I170" s="152">
        <v>0</v>
      </c>
      <c r="J170" s="153">
        <f t="shared" si="15"/>
        <v>0</v>
      </c>
      <c r="K170" s="146"/>
    </row>
    <row r="171" spans="1:11" s="147" customFormat="1" x14ac:dyDescent="0.2">
      <c r="A171" s="163">
        <v>1955</v>
      </c>
      <c r="B171" s="164" t="s">
        <v>1514</v>
      </c>
      <c r="C171" s="152">
        <v>0</v>
      </c>
      <c r="D171" s="152">
        <v>0</v>
      </c>
      <c r="E171" s="152">
        <v>0</v>
      </c>
      <c r="F171" s="152">
        <v>0</v>
      </c>
      <c r="G171" s="152">
        <v>0</v>
      </c>
      <c r="H171" s="152">
        <v>0</v>
      </c>
      <c r="I171" s="152">
        <v>0</v>
      </c>
      <c r="J171" s="153">
        <f t="shared" si="15"/>
        <v>0</v>
      </c>
      <c r="K171" s="146"/>
    </row>
    <row r="172" spans="1:11" s="147" customFormat="1" x14ac:dyDescent="0.2">
      <c r="A172" s="163">
        <v>1960</v>
      </c>
      <c r="B172" s="164" t="s">
        <v>1303</v>
      </c>
      <c r="C172" s="152">
        <v>0</v>
      </c>
      <c r="D172" s="152">
        <v>0</v>
      </c>
      <c r="E172" s="152">
        <v>0</v>
      </c>
      <c r="F172" s="152">
        <v>0</v>
      </c>
      <c r="G172" s="152">
        <v>0</v>
      </c>
      <c r="H172" s="152">
        <v>0</v>
      </c>
      <c r="I172" s="152">
        <v>0</v>
      </c>
      <c r="J172" s="153">
        <f t="shared" si="15"/>
        <v>0</v>
      </c>
      <c r="K172" s="146"/>
    </row>
    <row r="173" spans="1:11" s="147" customFormat="1" x14ac:dyDescent="0.2">
      <c r="A173" s="163">
        <v>1963</v>
      </c>
      <c r="B173" s="164" t="s">
        <v>1515</v>
      </c>
      <c r="C173" s="152">
        <v>0</v>
      </c>
      <c r="D173" s="152">
        <v>0</v>
      </c>
      <c r="E173" s="152">
        <v>0</v>
      </c>
      <c r="F173" s="152">
        <v>0</v>
      </c>
      <c r="G173" s="152">
        <v>0</v>
      </c>
      <c r="H173" s="152">
        <v>0</v>
      </c>
      <c r="I173" s="152">
        <v>0</v>
      </c>
      <c r="J173" s="153">
        <f t="shared" si="15"/>
        <v>0</v>
      </c>
      <c r="K173" s="146"/>
    </row>
    <row r="174" spans="1:11" s="147" customFormat="1" x14ac:dyDescent="0.2">
      <c r="A174" s="163">
        <v>1965</v>
      </c>
      <c r="B174" s="164" t="s">
        <v>1304</v>
      </c>
      <c r="C174" s="152">
        <v>0</v>
      </c>
      <c r="D174" s="152">
        <v>0</v>
      </c>
      <c r="E174" s="152">
        <v>0</v>
      </c>
      <c r="F174" s="152">
        <v>0</v>
      </c>
      <c r="G174" s="152">
        <v>0</v>
      </c>
      <c r="H174" s="152">
        <v>0</v>
      </c>
      <c r="I174" s="152">
        <v>0</v>
      </c>
      <c r="J174" s="153">
        <f t="shared" si="15"/>
        <v>0</v>
      </c>
      <c r="K174" s="146"/>
    </row>
    <row r="175" spans="1:11" s="147" customFormat="1" x14ac:dyDescent="0.2">
      <c r="A175" s="163">
        <v>1975</v>
      </c>
      <c r="B175" s="164" t="s">
        <v>1516</v>
      </c>
      <c r="C175" s="152">
        <v>0</v>
      </c>
      <c r="D175" s="152">
        <v>0</v>
      </c>
      <c r="E175" s="152">
        <v>0</v>
      </c>
      <c r="F175" s="152">
        <v>0</v>
      </c>
      <c r="G175" s="152">
        <v>0</v>
      </c>
      <c r="H175" s="152">
        <v>0</v>
      </c>
      <c r="I175" s="152">
        <v>0</v>
      </c>
      <c r="J175" s="153">
        <f t="shared" si="15"/>
        <v>0</v>
      </c>
      <c r="K175" s="146"/>
    </row>
    <row r="176" spans="1:11" s="147" customFormat="1" x14ac:dyDescent="0.2">
      <c r="A176" s="163">
        <v>1980</v>
      </c>
      <c r="B176" s="164" t="s">
        <v>1517</v>
      </c>
      <c r="C176" s="152">
        <v>0</v>
      </c>
      <c r="D176" s="152">
        <v>0</v>
      </c>
      <c r="E176" s="152">
        <v>0</v>
      </c>
      <c r="F176" s="152">
        <v>0</v>
      </c>
      <c r="G176" s="152">
        <v>0</v>
      </c>
      <c r="H176" s="152">
        <v>0</v>
      </c>
      <c r="I176" s="152">
        <v>0</v>
      </c>
      <c r="J176" s="153">
        <f t="shared" si="15"/>
        <v>0</v>
      </c>
      <c r="K176" s="146"/>
    </row>
    <row r="177" spans="1:11" s="147" customFormat="1" x14ac:dyDescent="0.2">
      <c r="A177" s="163">
        <v>1985</v>
      </c>
      <c r="B177" s="164" t="s">
        <v>1518</v>
      </c>
      <c r="C177" s="152">
        <v>0</v>
      </c>
      <c r="D177" s="152">
        <v>0</v>
      </c>
      <c r="E177" s="152">
        <v>0</v>
      </c>
      <c r="F177" s="152">
        <v>0</v>
      </c>
      <c r="G177" s="152">
        <v>0</v>
      </c>
      <c r="H177" s="152">
        <v>0</v>
      </c>
      <c r="I177" s="152">
        <v>0</v>
      </c>
      <c r="J177" s="153">
        <f t="shared" si="15"/>
        <v>0</v>
      </c>
      <c r="K177" s="146"/>
    </row>
    <row r="178" spans="1:11" s="147" customFormat="1" x14ac:dyDescent="0.2">
      <c r="A178" s="163">
        <v>1990</v>
      </c>
      <c r="B178" s="164" t="s">
        <v>1305</v>
      </c>
      <c r="C178" s="152">
        <v>0</v>
      </c>
      <c r="D178" s="152">
        <v>0</v>
      </c>
      <c r="E178" s="152">
        <v>0</v>
      </c>
      <c r="F178" s="152">
        <v>0</v>
      </c>
      <c r="G178" s="152">
        <v>0</v>
      </c>
      <c r="H178" s="152">
        <v>0</v>
      </c>
      <c r="I178" s="152">
        <v>0</v>
      </c>
      <c r="J178" s="153">
        <f t="shared" si="15"/>
        <v>0</v>
      </c>
      <c r="K178" s="146"/>
    </row>
    <row r="179" spans="1:11" s="147" customFormat="1" x14ac:dyDescent="0.2">
      <c r="A179" s="163">
        <v>1995</v>
      </c>
      <c r="B179" s="164" t="s">
        <v>1306</v>
      </c>
      <c r="C179" s="152">
        <v>0</v>
      </c>
      <c r="D179" s="152">
        <v>0</v>
      </c>
      <c r="E179" s="152">
        <v>0</v>
      </c>
      <c r="F179" s="152">
        <v>0</v>
      </c>
      <c r="G179" s="152">
        <v>0</v>
      </c>
      <c r="H179" s="152">
        <v>0</v>
      </c>
      <c r="I179" s="152">
        <v>0</v>
      </c>
      <c r="J179" s="153">
        <f t="shared" si="15"/>
        <v>0</v>
      </c>
      <c r="K179" s="146"/>
    </row>
    <row r="180" spans="1:11" s="147" customFormat="1" x14ac:dyDescent="0.2">
      <c r="A180" s="163">
        <v>1996</v>
      </c>
      <c r="B180" s="164" t="s">
        <v>1519</v>
      </c>
      <c r="C180" s="152">
        <v>0</v>
      </c>
      <c r="D180" s="152">
        <v>0</v>
      </c>
      <c r="E180" s="152">
        <v>0</v>
      </c>
      <c r="F180" s="152">
        <v>0</v>
      </c>
      <c r="G180" s="152">
        <v>0</v>
      </c>
      <c r="H180" s="152">
        <v>0</v>
      </c>
      <c r="I180" s="152">
        <v>0</v>
      </c>
      <c r="J180" s="153">
        <f t="shared" si="15"/>
        <v>0</v>
      </c>
      <c r="K180" s="146"/>
    </row>
    <row r="181" spans="1:11" s="147" customFormat="1" x14ac:dyDescent="0.2">
      <c r="A181" s="163">
        <v>1997</v>
      </c>
      <c r="B181" s="164" t="s">
        <v>1520</v>
      </c>
      <c r="C181" s="152">
        <v>0</v>
      </c>
      <c r="D181" s="152">
        <v>0</v>
      </c>
      <c r="E181" s="152">
        <v>0</v>
      </c>
      <c r="F181" s="152">
        <v>0</v>
      </c>
      <c r="G181" s="152">
        <v>0</v>
      </c>
      <c r="H181" s="152">
        <v>0</v>
      </c>
      <c r="I181" s="152">
        <v>0</v>
      </c>
      <c r="J181" s="153">
        <f t="shared" si="15"/>
        <v>0</v>
      </c>
      <c r="K181" s="146"/>
    </row>
    <row r="182" spans="1:11" s="147" customFormat="1" x14ac:dyDescent="0.2">
      <c r="A182" s="163">
        <v>1998</v>
      </c>
      <c r="B182" s="164" t="s">
        <v>1521</v>
      </c>
      <c r="C182" s="152">
        <v>0</v>
      </c>
      <c r="D182" s="152">
        <v>0</v>
      </c>
      <c r="E182" s="152">
        <v>0</v>
      </c>
      <c r="F182" s="152">
        <v>0</v>
      </c>
      <c r="G182" s="152">
        <v>0</v>
      </c>
      <c r="H182" s="152">
        <v>0</v>
      </c>
      <c r="I182" s="152">
        <v>0</v>
      </c>
      <c r="J182" s="153">
        <f t="shared" si="15"/>
        <v>0</v>
      </c>
      <c r="K182" s="146"/>
    </row>
    <row r="183" spans="1:11" s="147" customFormat="1" x14ac:dyDescent="0.2">
      <c r="A183" s="163">
        <v>1999</v>
      </c>
      <c r="B183" s="164" t="s">
        <v>1522</v>
      </c>
      <c r="C183" s="152">
        <v>0</v>
      </c>
      <c r="D183" s="152">
        <v>0</v>
      </c>
      <c r="E183" s="152">
        <v>0</v>
      </c>
      <c r="F183" s="152">
        <v>0</v>
      </c>
      <c r="G183" s="152">
        <v>0</v>
      </c>
      <c r="H183" s="152">
        <v>0</v>
      </c>
      <c r="I183" s="152">
        <v>0</v>
      </c>
      <c r="J183" s="153">
        <f t="shared" si="15"/>
        <v>0</v>
      </c>
      <c r="K183" s="146"/>
    </row>
    <row r="184" spans="1:11" s="147" customFormat="1" x14ac:dyDescent="0.2">
      <c r="A184" s="165"/>
      <c r="B184" s="166" t="s">
        <v>1366</v>
      </c>
      <c r="C184" s="153">
        <f>SUM(C161:C183)</f>
        <v>0</v>
      </c>
      <c r="D184" s="153">
        <f t="shared" ref="D184:I184" si="16">SUM(D161:D183)</f>
        <v>0</v>
      </c>
      <c r="E184" s="153">
        <f t="shared" si="16"/>
        <v>0</v>
      </c>
      <c r="F184" s="153">
        <f t="shared" si="16"/>
        <v>0</v>
      </c>
      <c r="G184" s="153">
        <f t="shared" si="16"/>
        <v>0</v>
      </c>
      <c r="H184" s="153">
        <f t="shared" si="16"/>
        <v>0</v>
      </c>
      <c r="I184" s="153">
        <f t="shared" si="16"/>
        <v>0</v>
      </c>
      <c r="J184" s="153">
        <f>SUM(J161:J183)</f>
        <v>0</v>
      </c>
      <c r="K184" s="146"/>
    </row>
    <row r="185" spans="1:11" s="147" customFormat="1" x14ac:dyDescent="0.2">
      <c r="A185" s="165"/>
      <c r="B185" s="166" t="s">
        <v>1178</v>
      </c>
      <c r="C185" s="153">
        <f>+C11+C29+C51+C87+C101+C133+C141+C159+C184</f>
        <v>0</v>
      </c>
      <c r="D185" s="153">
        <f t="shared" ref="D185:I185" si="17">+D11+D29+D51+D87+D101+D133+D141+D159+D184</f>
        <v>0</v>
      </c>
      <c r="E185" s="153">
        <f t="shared" si="17"/>
        <v>0</v>
      </c>
      <c r="F185" s="153">
        <f t="shared" si="17"/>
        <v>0</v>
      </c>
      <c r="G185" s="153">
        <f t="shared" si="17"/>
        <v>0</v>
      </c>
      <c r="H185" s="153">
        <f t="shared" si="17"/>
        <v>0</v>
      </c>
      <c r="I185" s="153">
        <f t="shared" si="17"/>
        <v>0</v>
      </c>
      <c r="J185" s="153">
        <f>+J11+J29+J51+J87+J101+J133+J141+J159+J184</f>
        <v>0</v>
      </c>
      <c r="K185" s="146"/>
    </row>
    <row r="186" spans="1:11" s="147" customFormat="1" x14ac:dyDescent="0.2">
      <c r="A186" s="154">
        <v>2000</v>
      </c>
      <c r="B186" s="155" t="s">
        <v>1307</v>
      </c>
      <c r="C186" s="155"/>
      <c r="D186" s="155"/>
      <c r="E186" s="155"/>
      <c r="F186" s="155"/>
      <c r="G186" s="155"/>
      <c r="H186" s="155"/>
      <c r="I186" s="155"/>
      <c r="J186" s="155"/>
      <c r="K186" s="146"/>
    </row>
    <row r="187" spans="1:11" s="147" customFormat="1" x14ac:dyDescent="0.2">
      <c r="A187" s="154">
        <v>2100</v>
      </c>
      <c r="B187" s="155" t="s">
        <v>1523</v>
      </c>
      <c r="C187" s="155"/>
      <c r="D187" s="155"/>
      <c r="E187" s="155"/>
      <c r="F187" s="155"/>
      <c r="G187" s="155"/>
      <c r="H187" s="155"/>
      <c r="I187" s="155"/>
      <c r="J187" s="155"/>
      <c r="K187" s="146"/>
    </row>
    <row r="188" spans="1:11" s="147" customFormat="1" x14ac:dyDescent="0.2">
      <c r="A188" s="163">
        <v>2105</v>
      </c>
      <c r="B188" s="164" t="s">
        <v>1524</v>
      </c>
      <c r="C188" s="152">
        <v>0</v>
      </c>
      <c r="D188" s="152">
        <v>0</v>
      </c>
      <c r="E188" s="152">
        <v>0</v>
      </c>
      <c r="F188" s="152">
        <v>0</v>
      </c>
      <c r="G188" s="152">
        <v>0</v>
      </c>
      <c r="H188" s="152">
        <v>0</v>
      </c>
      <c r="I188" s="152">
        <v>0</v>
      </c>
      <c r="J188" s="153">
        <f>C188-D188+E188-F188+G188-H188+I188</f>
        <v>0</v>
      </c>
      <c r="K188" s="146"/>
    </row>
    <row r="189" spans="1:11" s="147" customFormat="1" x14ac:dyDescent="0.2">
      <c r="A189" s="163">
        <v>2110</v>
      </c>
      <c r="B189" s="164" t="s">
        <v>1525</v>
      </c>
      <c r="C189" s="152">
        <v>0</v>
      </c>
      <c r="D189" s="152">
        <v>0</v>
      </c>
      <c r="E189" s="152">
        <v>0</v>
      </c>
      <c r="F189" s="152">
        <v>0</v>
      </c>
      <c r="G189" s="152">
        <v>0</v>
      </c>
      <c r="H189" s="152">
        <v>0</v>
      </c>
      <c r="I189" s="152">
        <v>0</v>
      </c>
      <c r="J189" s="153">
        <f t="shared" ref="J189:J204" si="18">C189-D189+E189-F189+G189-H189+I189</f>
        <v>0</v>
      </c>
      <c r="K189" s="146"/>
    </row>
    <row r="190" spans="1:11" s="147" customFormat="1" x14ac:dyDescent="0.2">
      <c r="A190" s="163">
        <v>2115</v>
      </c>
      <c r="B190" s="164" t="s">
        <v>1526</v>
      </c>
      <c r="C190" s="152">
        <v>0</v>
      </c>
      <c r="D190" s="152">
        <v>0</v>
      </c>
      <c r="E190" s="152">
        <v>0</v>
      </c>
      <c r="F190" s="152">
        <v>0</v>
      </c>
      <c r="G190" s="152">
        <v>0</v>
      </c>
      <c r="H190" s="152">
        <v>0</v>
      </c>
      <c r="I190" s="152">
        <v>0</v>
      </c>
      <c r="J190" s="153">
        <f t="shared" si="18"/>
        <v>0</v>
      </c>
      <c r="K190" s="146"/>
    </row>
    <row r="191" spans="1:11" s="147" customFormat="1" x14ac:dyDescent="0.2">
      <c r="A191" s="163">
        <v>2120</v>
      </c>
      <c r="B191" s="164" t="s">
        <v>1527</v>
      </c>
      <c r="C191" s="152">
        <v>0</v>
      </c>
      <c r="D191" s="152">
        <v>0</v>
      </c>
      <c r="E191" s="152">
        <v>0</v>
      </c>
      <c r="F191" s="152">
        <v>0</v>
      </c>
      <c r="G191" s="152">
        <v>0</v>
      </c>
      <c r="H191" s="152">
        <v>0</v>
      </c>
      <c r="I191" s="152">
        <v>0</v>
      </c>
      <c r="J191" s="153">
        <f t="shared" si="18"/>
        <v>0</v>
      </c>
      <c r="K191" s="146"/>
    </row>
    <row r="192" spans="1:11" s="147" customFormat="1" x14ac:dyDescent="0.2">
      <c r="A192" s="163">
        <v>2125</v>
      </c>
      <c r="B192" s="164" t="s">
        <v>1528</v>
      </c>
      <c r="C192" s="152">
        <v>0</v>
      </c>
      <c r="D192" s="152">
        <v>0</v>
      </c>
      <c r="E192" s="152">
        <v>0</v>
      </c>
      <c r="F192" s="152">
        <v>0</v>
      </c>
      <c r="G192" s="152">
        <v>0</v>
      </c>
      <c r="H192" s="152">
        <v>0</v>
      </c>
      <c r="I192" s="152">
        <v>0</v>
      </c>
      <c r="J192" s="153">
        <f t="shared" si="18"/>
        <v>0</v>
      </c>
      <c r="K192" s="146"/>
    </row>
    <row r="193" spans="1:11" s="147" customFormat="1" x14ac:dyDescent="0.2">
      <c r="A193" s="163">
        <v>2127</v>
      </c>
      <c r="B193" s="164" t="s">
        <v>1529</v>
      </c>
      <c r="C193" s="152">
        <v>0</v>
      </c>
      <c r="D193" s="152">
        <v>0</v>
      </c>
      <c r="E193" s="152">
        <v>0</v>
      </c>
      <c r="F193" s="152">
        <v>0</v>
      </c>
      <c r="G193" s="152">
        <v>0</v>
      </c>
      <c r="H193" s="152">
        <v>0</v>
      </c>
      <c r="I193" s="152">
        <v>0</v>
      </c>
      <c r="J193" s="153">
        <f t="shared" si="18"/>
        <v>0</v>
      </c>
      <c r="K193" s="146"/>
    </row>
    <row r="194" spans="1:11" s="147" customFormat="1" x14ac:dyDescent="0.2">
      <c r="A194" s="163">
        <v>2130</v>
      </c>
      <c r="B194" s="164" t="s">
        <v>1530</v>
      </c>
      <c r="C194" s="152">
        <v>0</v>
      </c>
      <c r="D194" s="152">
        <v>0</v>
      </c>
      <c r="E194" s="152">
        <v>0</v>
      </c>
      <c r="F194" s="152">
        <v>0</v>
      </c>
      <c r="G194" s="152">
        <v>0</v>
      </c>
      <c r="H194" s="152">
        <v>0</v>
      </c>
      <c r="I194" s="152">
        <v>0</v>
      </c>
      <c r="J194" s="153">
        <f t="shared" si="18"/>
        <v>0</v>
      </c>
      <c r="K194" s="146"/>
    </row>
    <row r="195" spans="1:11" s="147" customFormat="1" x14ac:dyDescent="0.2">
      <c r="A195" s="163">
        <v>2135</v>
      </c>
      <c r="B195" s="164" t="s">
        <v>1531</v>
      </c>
      <c r="C195" s="152">
        <v>0</v>
      </c>
      <c r="D195" s="152">
        <v>0</v>
      </c>
      <c r="E195" s="152">
        <v>0</v>
      </c>
      <c r="F195" s="152">
        <v>0</v>
      </c>
      <c r="G195" s="152">
        <v>0</v>
      </c>
      <c r="H195" s="152">
        <v>0</v>
      </c>
      <c r="I195" s="152">
        <v>0</v>
      </c>
      <c r="J195" s="153">
        <f t="shared" si="18"/>
        <v>0</v>
      </c>
      <c r="K195" s="146"/>
    </row>
    <row r="196" spans="1:11" s="147" customFormat="1" x14ac:dyDescent="0.2">
      <c r="A196" s="163">
        <v>2140</v>
      </c>
      <c r="B196" s="164" t="s">
        <v>1532</v>
      </c>
      <c r="C196" s="152">
        <v>0</v>
      </c>
      <c r="D196" s="152">
        <v>0</v>
      </c>
      <c r="E196" s="152">
        <v>0</v>
      </c>
      <c r="F196" s="152">
        <v>0</v>
      </c>
      <c r="G196" s="152">
        <v>0</v>
      </c>
      <c r="H196" s="152">
        <v>0</v>
      </c>
      <c r="I196" s="152">
        <v>0</v>
      </c>
      <c r="J196" s="153">
        <f t="shared" si="18"/>
        <v>0</v>
      </c>
      <c r="K196" s="146"/>
    </row>
    <row r="197" spans="1:11" s="147" customFormat="1" x14ac:dyDescent="0.2">
      <c r="A197" s="163">
        <v>2145</v>
      </c>
      <c r="B197" s="164" t="s">
        <v>1533</v>
      </c>
      <c r="C197" s="152">
        <v>0</v>
      </c>
      <c r="D197" s="152">
        <v>0</v>
      </c>
      <c r="E197" s="152">
        <v>0</v>
      </c>
      <c r="F197" s="152">
        <v>0</v>
      </c>
      <c r="G197" s="152">
        <v>0</v>
      </c>
      <c r="H197" s="152">
        <v>0</v>
      </c>
      <c r="I197" s="152">
        <v>0</v>
      </c>
      <c r="J197" s="153">
        <f t="shared" si="18"/>
        <v>0</v>
      </c>
      <c r="K197" s="146"/>
    </row>
    <row r="198" spans="1:11" s="147" customFormat="1" x14ac:dyDescent="0.2">
      <c r="A198" s="163">
        <v>2150</v>
      </c>
      <c r="B198" s="164" t="s">
        <v>1534</v>
      </c>
      <c r="C198" s="152">
        <v>0</v>
      </c>
      <c r="D198" s="152">
        <v>0</v>
      </c>
      <c r="E198" s="152">
        <v>0</v>
      </c>
      <c r="F198" s="152">
        <v>0</v>
      </c>
      <c r="G198" s="152">
        <v>0</v>
      </c>
      <c r="H198" s="152">
        <v>0</v>
      </c>
      <c r="I198" s="152">
        <v>0</v>
      </c>
      <c r="J198" s="153">
        <f t="shared" si="18"/>
        <v>0</v>
      </c>
      <c r="K198" s="146"/>
    </row>
    <row r="199" spans="1:11" s="147" customFormat="1" x14ac:dyDescent="0.2">
      <c r="A199" s="163">
        <v>2155</v>
      </c>
      <c r="B199" s="164" t="s">
        <v>1535</v>
      </c>
      <c r="C199" s="152">
        <v>0</v>
      </c>
      <c r="D199" s="152">
        <v>0</v>
      </c>
      <c r="E199" s="152">
        <v>0</v>
      </c>
      <c r="F199" s="152">
        <v>0</v>
      </c>
      <c r="G199" s="152">
        <v>0</v>
      </c>
      <c r="H199" s="152">
        <v>0</v>
      </c>
      <c r="I199" s="152">
        <v>0</v>
      </c>
      <c r="J199" s="153">
        <f t="shared" si="18"/>
        <v>0</v>
      </c>
      <c r="K199" s="146"/>
    </row>
    <row r="200" spans="1:11" s="147" customFormat="1" x14ac:dyDescent="0.2">
      <c r="A200" s="163">
        <v>2160</v>
      </c>
      <c r="B200" s="164" t="s">
        <v>1536</v>
      </c>
      <c r="C200" s="152">
        <v>0</v>
      </c>
      <c r="D200" s="152">
        <v>0</v>
      </c>
      <c r="E200" s="152">
        <v>0</v>
      </c>
      <c r="F200" s="152">
        <v>0</v>
      </c>
      <c r="G200" s="152">
        <v>0</v>
      </c>
      <c r="H200" s="152">
        <v>0</v>
      </c>
      <c r="I200" s="152">
        <v>0</v>
      </c>
      <c r="J200" s="153">
        <f t="shared" si="18"/>
        <v>0</v>
      </c>
      <c r="K200" s="146"/>
    </row>
    <row r="201" spans="1:11" s="147" customFormat="1" x14ac:dyDescent="0.2">
      <c r="A201" s="163">
        <v>2165</v>
      </c>
      <c r="B201" s="164" t="s">
        <v>1537</v>
      </c>
      <c r="C201" s="152">
        <v>0</v>
      </c>
      <c r="D201" s="152">
        <v>0</v>
      </c>
      <c r="E201" s="152">
        <v>0</v>
      </c>
      <c r="F201" s="152">
        <v>0</v>
      </c>
      <c r="G201" s="152">
        <v>0</v>
      </c>
      <c r="H201" s="152">
        <v>0</v>
      </c>
      <c r="I201" s="152">
        <v>0</v>
      </c>
      <c r="J201" s="153">
        <f t="shared" si="18"/>
        <v>0</v>
      </c>
      <c r="K201" s="146"/>
    </row>
    <row r="202" spans="1:11" s="147" customFormat="1" x14ac:dyDescent="0.2">
      <c r="A202" s="163">
        <v>2170</v>
      </c>
      <c r="B202" s="164" t="s">
        <v>1538</v>
      </c>
      <c r="C202" s="152">
        <v>0</v>
      </c>
      <c r="D202" s="152">
        <v>0</v>
      </c>
      <c r="E202" s="152">
        <v>0</v>
      </c>
      <c r="F202" s="152">
        <v>0</v>
      </c>
      <c r="G202" s="152">
        <v>0</v>
      </c>
      <c r="H202" s="152">
        <v>0</v>
      </c>
      <c r="I202" s="152">
        <v>0</v>
      </c>
      <c r="J202" s="153">
        <f t="shared" si="18"/>
        <v>0</v>
      </c>
      <c r="K202" s="146"/>
    </row>
    <row r="203" spans="1:11" s="147" customFormat="1" x14ac:dyDescent="0.2">
      <c r="A203" s="163">
        <v>2175</v>
      </c>
      <c r="B203" s="164" t="s">
        <v>1539</v>
      </c>
      <c r="C203" s="152">
        <v>0</v>
      </c>
      <c r="D203" s="152">
        <v>0</v>
      </c>
      <c r="E203" s="152">
        <v>0</v>
      </c>
      <c r="F203" s="152">
        <v>0</v>
      </c>
      <c r="G203" s="152">
        <v>0</v>
      </c>
      <c r="H203" s="152">
        <v>0</v>
      </c>
      <c r="I203" s="152">
        <v>0</v>
      </c>
      <c r="J203" s="153">
        <f t="shared" si="18"/>
        <v>0</v>
      </c>
      <c r="K203" s="146"/>
    </row>
    <row r="204" spans="1:11" s="147" customFormat="1" x14ac:dyDescent="0.2">
      <c r="A204" s="163">
        <v>2180</v>
      </c>
      <c r="B204" s="164" t="s">
        <v>1540</v>
      </c>
      <c r="C204" s="152">
        <v>0</v>
      </c>
      <c r="D204" s="152">
        <v>0</v>
      </c>
      <c r="E204" s="152">
        <v>0</v>
      </c>
      <c r="F204" s="152">
        <v>0</v>
      </c>
      <c r="G204" s="152">
        <v>0</v>
      </c>
      <c r="H204" s="152">
        <v>0</v>
      </c>
      <c r="I204" s="152">
        <v>0</v>
      </c>
      <c r="J204" s="153">
        <f t="shared" si="18"/>
        <v>0</v>
      </c>
      <c r="K204" s="146"/>
    </row>
    <row r="205" spans="1:11" s="147" customFormat="1" x14ac:dyDescent="0.2">
      <c r="A205" s="165"/>
      <c r="B205" s="166" t="s">
        <v>1541</v>
      </c>
      <c r="C205" s="153">
        <f>SUM(C188:C204)</f>
        <v>0</v>
      </c>
      <c r="D205" s="153">
        <f t="shared" ref="D205:I205" si="19">SUM(D188:D204)</f>
        <v>0</v>
      </c>
      <c r="E205" s="153">
        <f t="shared" si="19"/>
        <v>0</v>
      </c>
      <c r="F205" s="153">
        <f t="shared" si="19"/>
        <v>0</v>
      </c>
      <c r="G205" s="153">
        <f t="shared" si="19"/>
        <v>0</v>
      </c>
      <c r="H205" s="153">
        <f t="shared" si="19"/>
        <v>0</v>
      </c>
      <c r="I205" s="153">
        <f t="shared" si="19"/>
        <v>0</v>
      </c>
      <c r="J205" s="153">
        <f>SUM(J188:J204)</f>
        <v>0</v>
      </c>
      <c r="K205" s="146"/>
    </row>
    <row r="206" spans="1:11" s="147" customFormat="1" x14ac:dyDescent="0.2">
      <c r="A206" s="154">
        <v>2200</v>
      </c>
      <c r="B206" s="155" t="s">
        <v>1542</v>
      </c>
      <c r="C206" s="155"/>
      <c r="D206" s="155"/>
      <c r="E206" s="155"/>
      <c r="F206" s="155"/>
      <c r="G206" s="155"/>
      <c r="H206" s="155"/>
      <c r="I206" s="155"/>
      <c r="J206" s="155"/>
      <c r="K206" s="146"/>
    </row>
    <row r="207" spans="1:11" s="147" customFormat="1" x14ac:dyDescent="0.2">
      <c r="A207" s="163">
        <v>2205</v>
      </c>
      <c r="B207" s="164" t="s">
        <v>1543</v>
      </c>
      <c r="C207" s="152">
        <v>0</v>
      </c>
      <c r="D207" s="152">
        <v>0</v>
      </c>
      <c r="E207" s="152">
        <v>0</v>
      </c>
      <c r="F207" s="152">
        <v>0</v>
      </c>
      <c r="G207" s="152">
        <v>0</v>
      </c>
      <c r="H207" s="152">
        <v>0</v>
      </c>
      <c r="I207" s="152">
        <v>0</v>
      </c>
      <c r="J207" s="153">
        <f t="shared" ref="J207:J228" si="20">C207-D207+E207-F207+G207-H207+I207</f>
        <v>0</v>
      </c>
      <c r="K207" s="146"/>
    </row>
    <row r="208" spans="1:11" s="147" customFormat="1" x14ac:dyDescent="0.2">
      <c r="A208" s="163">
        <v>2220</v>
      </c>
      <c r="B208" s="164" t="s">
        <v>1357</v>
      </c>
      <c r="C208" s="152">
        <v>0</v>
      </c>
      <c r="D208" s="152">
        <v>0</v>
      </c>
      <c r="E208" s="152">
        <v>0</v>
      </c>
      <c r="F208" s="152">
        <v>0</v>
      </c>
      <c r="G208" s="152">
        <v>0</v>
      </c>
      <c r="H208" s="152">
        <v>0</v>
      </c>
      <c r="I208" s="152">
        <v>0</v>
      </c>
      <c r="J208" s="153">
        <f t="shared" si="20"/>
        <v>0</v>
      </c>
      <c r="K208" s="146"/>
    </row>
    <row r="209" spans="1:11" s="147" customFormat="1" x14ac:dyDescent="0.2">
      <c r="A209" s="163">
        <v>2222</v>
      </c>
      <c r="B209" s="164" t="s">
        <v>1357</v>
      </c>
      <c r="C209" s="152">
        <v>0</v>
      </c>
      <c r="D209" s="152">
        <v>0</v>
      </c>
      <c r="E209" s="152">
        <v>0</v>
      </c>
      <c r="F209" s="152">
        <v>0</v>
      </c>
      <c r="G209" s="152">
        <v>0</v>
      </c>
      <c r="H209" s="152">
        <v>0</v>
      </c>
      <c r="I209" s="152">
        <v>0</v>
      </c>
      <c r="J209" s="153">
        <f t="shared" si="20"/>
        <v>0</v>
      </c>
      <c r="K209" s="146"/>
    </row>
    <row r="210" spans="1:11" s="147" customFormat="1" x14ac:dyDescent="0.2">
      <c r="A210" s="163">
        <v>2226</v>
      </c>
      <c r="B210" s="164" t="s">
        <v>1370</v>
      </c>
      <c r="C210" s="152">
        <v>0</v>
      </c>
      <c r="D210" s="152">
        <v>0</v>
      </c>
      <c r="E210" s="152">
        <v>0</v>
      </c>
      <c r="F210" s="152">
        <v>0</v>
      </c>
      <c r="G210" s="152">
        <v>0</v>
      </c>
      <c r="H210" s="152">
        <v>0</v>
      </c>
      <c r="I210" s="152">
        <v>0</v>
      </c>
      <c r="J210" s="153">
        <f t="shared" si="20"/>
        <v>0</v>
      </c>
      <c r="K210" s="146"/>
    </row>
    <row r="211" spans="1:11" s="147" customFormat="1" x14ac:dyDescent="0.2">
      <c r="A211" s="163">
        <v>2228</v>
      </c>
      <c r="B211" s="164" t="s">
        <v>1368</v>
      </c>
      <c r="C211" s="152">
        <v>0</v>
      </c>
      <c r="D211" s="152">
        <v>0</v>
      </c>
      <c r="E211" s="152">
        <v>0</v>
      </c>
      <c r="F211" s="152">
        <v>0</v>
      </c>
      <c r="G211" s="152">
        <v>0</v>
      </c>
      <c r="H211" s="152">
        <v>0</v>
      </c>
      <c r="I211" s="152">
        <v>0</v>
      </c>
      <c r="J211" s="153">
        <f t="shared" si="20"/>
        <v>0</v>
      </c>
      <c r="K211" s="146"/>
    </row>
    <row r="212" spans="1:11" s="147" customFormat="1" x14ac:dyDescent="0.2">
      <c r="A212" s="163">
        <v>2230</v>
      </c>
      <c r="B212" s="164" t="s">
        <v>1544</v>
      </c>
      <c r="C212" s="152">
        <v>0</v>
      </c>
      <c r="D212" s="152">
        <v>0</v>
      </c>
      <c r="E212" s="152">
        <v>0</v>
      </c>
      <c r="F212" s="152">
        <v>0</v>
      </c>
      <c r="G212" s="152">
        <v>0</v>
      </c>
      <c r="H212" s="152">
        <v>0</v>
      </c>
      <c r="I212" s="152">
        <v>0</v>
      </c>
      <c r="J212" s="153">
        <f t="shared" si="20"/>
        <v>0</v>
      </c>
      <c r="K212" s="146"/>
    </row>
    <row r="213" spans="1:11" s="147" customFormat="1" x14ac:dyDescent="0.2">
      <c r="A213" s="163">
        <v>2232</v>
      </c>
      <c r="B213" s="164" t="s">
        <v>1367</v>
      </c>
      <c r="C213" s="152">
        <v>0</v>
      </c>
      <c r="D213" s="152">
        <v>0</v>
      </c>
      <c r="E213" s="152">
        <v>0</v>
      </c>
      <c r="F213" s="152">
        <v>0</v>
      </c>
      <c r="G213" s="152">
        <v>0</v>
      </c>
      <c r="H213" s="152">
        <v>0</v>
      </c>
      <c r="I213" s="152">
        <v>0</v>
      </c>
      <c r="J213" s="153">
        <f t="shared" si="20"/>
        <v>0</v>
      </c>
      <c r="K213" s="146"/>
    </row>
    <row r="214" spans="1:11" s="147" customFormat="1" x14ac:dyDescent="0.2">
      <c r="A214" s="163">
        <v>2234</v>
      </c>
      <c r="B214" s="164" t="s">
        <v>1357</v>
      </c>
      <c r="C214" s="152">
        <v>0</v>
      </c>
      <c r="D214" s="152">
        <v>0</v>
      </c>
      <c r="E214" s="152">
        <v>0</v>
      </c>
      <c r="F214" s="152">
        <v>0</v>
      </c>
      <c r="G214" s="152">
        <v>0</v>
      </c>
      <c r="H214" s="152">
        <v>0</v>
      </c>
      <c r="I214" s="152">
        <v>0</v>
      </c>
      <c r="J214" s="153">
        <f t="shared" si="20"/>
        <v>0</v>
      </c>
      <c r="K214" s="146"/>
    </row>
    <row r="215" spans="1:11" s="147" customFormat="1" x14ac:dyDescent="0.2">
      <c r="A215" s="163">
        <v>2236</v>
      </c>
      <c r="B215" s="164" t="s">
        <v>1370</v>
      </c>
      <c r="C215" s="152">
        <v>0</v>
      </c>
      <c r="D215" s="152">
        <v>0</v>
      </c>
      <c r="E215" s="152">
        <v>0</v>
      </c>
      <c r="F215" s="152">
        <v>0</v>
      </c>
      <c r="G215" s="152">
        <v>0</v>
      </c>
      <c r="H215" s="152">
        <v>0</v>
      </c>
      <c r="I215" s="152">
        <v>0</v>
      </c>
      <c r="J215" s="153">
        <f t="shared" si="20"/>
        <v>0</v>
      </c>
      <c r="K215" s="146"/>
    </row>
    <row r="216" spans="1:11" s="147" customFormat="1" x14ac:dyDescent="0.2">
      <c r="A216" s="163">
        <v>2240</v>
      </c>
      <c r="B216" s="164" t="s">
        <v>1368</v>
      </c>
      <c r="C216" s="152">
        <v>0</v>
      </c>
      <c r="D216" s="152">
        <v>0</v>
      </c>
      <c r="E216" s="152">
        <v>0</v>
      </c>
      <c r="F216" s="152">
        <v>0</v>
      </c>
      <c r="G216" s="152">
        <v>0</v>
      </c>
      <c r="H216" s="152">
        <v>0</v>
      </c>
      <c r="I216" s="152">
        <v>0</v>
      </c>
      <c r="J216" s="153">
        <f t="shared" si="20"/>
        <v>0</v>
      </c>
      <c r="K216" s="146"/>
    </row>
    <row r="217" spans="1:11" s="147" customFormat="1" x14ac:dyDescent="0.2">
      <c r="A217" s="163">
        <v>2242</v>
      </c>
      <c r="B217" s="164" t="s">
        <v>1544</v>
      </c>
      <c r="C217" s="152">
        <v>0</v>
      </c>
      <c r="D217" s="152">
        <v>0</v>
      </c>
      <c r="E217" s="152">
        <v>0</v>
      </c>
      <c r="F217" s="152">
        <v>0</v>
      </c>
      <c r="G217" s="152">
        <v>0</v>
      </c>
      <c r="H217" s="152">
        <v>0</v>
      </c>
      <c r="I217" s="152">
        <v>0</v>
      </c>
      <c r="J217" s="153">
        <f t="shared" si="20"/>
        <v>0</v>
      </c>
      <c r="K217" s="146"/>
    </row>
    <row r="218" spans="1:11" s="147" customFormat="1" x14ac:dyDescent="0.2">
      <c r="A218" s="163">
        <v>2244</v>
      </c>
      <c r="B218" s="164" t="s">
        <v>1367</v>
      </c>
      <c r="C218" s="152">
        <v>0</v>
      </c>
      <c r="D218" s="152">
        <v>0</v>
      </c>
      <c r="E218" s="152">
        <v>0</v>
      </c>
      <c r="F218" s="152">
        <v>0</v>
      </c>
      <c r="G218" s="152">
        <v>0</v>
      </c>
      <c r="H218" s="152">
        <v>0</v>
      </c>
      <c r="I218" s="152">
        <v>0</v>
      </c>
      <c r="J218" s="153">
        <f t="shared" si="20"/>
        <v>0</v>
      </c>
      <c r="K218" s="146"/>
    </row>
    <row r="219" spans="1:11" s="147" customFormat="1" x14ac:dyDescent="0.2">
      <c r="A219" s="163">
        <v>2246</v>
      </c>
      <c r="B219" s="164" t="s">
        <v>1369</v>
      </c>
      <c r="C219" s="152">
        <v>0</v>
      </c>
      <c r="D219" s="152">
        <v>0</v>
      </c>
      <c r="E219" s="152">
        <v>0</v>
      </c>
      <c r="F219" s="152">
        <v>0</v>
      </c>
      <c r="G219" s="152">
        <v>0</v>
      </c>
      <c r="H219" s="152">
        <v>0</v>
      </c>
      <c r="I219" s="152">
        <v>0</v>
      </c>
      <c r="J219" s="153">
        <f t="shared" si="20"/>
        <v>0</v>
      </c>
      <c r="K219" s="146"/>
    </row>
    <row r="220" spans="1:11" s="147" customFormat="1" x14ac:dyDescent="0.2">
      <c r="A220" s="163">
        <v>2248</v>
      </c>
      <c r="B220" s="164" t="s">
        <v>1545</v>
      </c>
      <c r="C220" s="152">
        <v>0</v>
      </c>
      <c r="D220" s="152">
        <v>0</v>
      </c>
      <c r="E220" s="152">
        <v>0</v>
      </c>
      <c r="F220" s="152">
        <v>0</v>
      </c>
      <c r="G220" s="152">
        <v>0</v>
      </c>
      <c r="H220" s="152">
        <v>0</v>
      </c>
      <c r="I220" s="152">
        <v>0</v>
      </c>
      <c r="J220" s="153">
        <f t="shared" si="20"/>
        <v>0</v>
      </c>
      <c r="K220" s="146"/>
    </row>
    <row r="221" spans="1:11" s="147" customFormat="1" x14ac:dyDescent="0.2">
      <c r="A221" s="163">
        <v>2250</v>
      </c>
      <c r="B221" s="164" t="s">
        <v>1370</v>
      </c>
      <c r="C221" s="152">
        <v>0</v>
      </c>
      <c r="D221" s="152">
        <v>0</v>
      </c>
      <c r="E221" s="152">
        <v>0</v>
      </c>
      <c r="F221" s="152">
        <v>0</v>
      </c>
      <c r="G221" s="152">
        <v>0</v>
      </c>
      <c r="H221" s="152">
        <v>0</v>
      </c>
      <c r="I221" s="152">
        <v>0</v>
      </c>
      <c r="J221" s="153">
        <f t="shared" si="20"/>
        <v>0</v>
      </c>
      <c r="K221" s="146"/>
    </row>
    <row r="222" spans="1:11" s="147" customFormat="1" x14ac:dyDescent="0.2">
      <c r="A222" s="163">
        <v>2252</v>
      </c>
      <c r="B222" s="164" t="s">
        <v>1368</v>
      </c>
      <c r="C222" s="152">
        <v>0</v>
      </c>
      <c r="D222" s="152">
        <v>0</v>
      </c>
      <c r="E222" s="152">
        <v>0</v>
      </c>
      <c r="F222" s="152">
        <v>0</v>
      </c>
      <c r="G222" s="152">
        <v>0</v>
      </c>
      <c r="H222" s="152">
        <v>0</v>
      </c>
      <c r="I222" s="152">
        <v>0</v>
      </c>
      <c r="J222" s="153">
        <f t="shared" si="20"/>
        <v>0</v>
      </c>
      <c r="K222" s="146"/>
    </row>
    <row r="223" spans="1:11" s="147" customFormat="1" x14ac:dyDescent="0.2">
      <c r="A223" s="163">
        <v>2254</v>
      </c>
      <c r="B223" s="164" t="s">
        <v>1363</v>
      </c>
      <c r="C223" s="152">
        <v>0</v>
      </c>
      <c r="D223" s="152">
        <v>0</v>
      </c>
      <c r="E223" s="152">
        <v>0</v>
      </c>
      <c r="F223" s="152">
        <v>0</v>
      </c>
      <c r="G223" s="152">
        <v>0</v>
      </c>
      <c r="H223" s="152">
        <v>0</v>
      </c>
      <c r="I223" s="152">
        <v>0</v>
      </c>
      <c r="J223" s="153">
        <f t="shared" si="20"/>
        <v>0</v>
      </c>
      <c r="K223" s="146"/>
    </row>
    <row r="224" spans="1:11" s="147" customFormat="1" x14ac:dyDescent="0.2">
      <c r="A224" s="163">
        <v>2255</v>
      </c>
      <c r="B224" s="164" t="s">
        <v>1367</v>
      </c>
      <c r="C224" s="152">
        <v>0</v>
      </c>
      <c r="D224" s="152">
        <v>0</v>
      </c>
      <c r="E224" s="152">
        <v>0</v>
      </c>
      <c r="F224" s="152">
        <v>0</v>
      </c>
      <c r="G224" s="152">
        <v>0</v>
      </c>
      <c r="H224" s="152">
        <v>0</v>
      </c>
      <c r="I224" s="152">
        <v>0</v>
      </c>
      <c r="J224" s="153">
        <f t="shared" si="20"/>
        <v>0</v>
      </c>
      <c r="K224" s="146"/>
    </row>
    <row r="225" spans="1:11" s="147" customFormat="1" x14ac:dyDescent="0.2">
      <c r="A225" s="163">
        <v>2256</v>
      </c>
      <c r="B225" s="164" t="s">
        <v>1546</v>
      </c>
      <c r="C225" s="152">
        <v>0</v>
      </c>
      <c r="D225" s="152">
        <v>0</v>
      </c>
      <c r="E225" s="152">
        <v>0</v>
      </c>
      <c r="F225" s="152">
        <v>0</v>
      </c>
      <c r="G225" s="152">
        <v>0</v>
      </c>
      <c r="H225" s="152">
        <v>0</v>
      </c>
      <c r="I225" s="152">
        <v>0</v>
      </c>
      <c r="J225" s="153">
        <f t="shared" si="20"/>
        <v>0</v>
      </c>
      <c r="K225" s="146"/>
    </row>
    <row r="226" spans="1:11" s="147" customFormat="1" x14ac:dyDescent="0.2">
      <c r="A226" s="163">
        <v>2258</v>
      </c>
      <c r="B226" s="164" t="s">
        <v>1546</v>
      </c>
      <c r="C226" s="152">
        <v>0</v>
      </c>
      <c r="D226" s="152">
        <v>0</v>
      </c>
      <c r="E226" s="152">
        <v>0</v>
      </c>
      <c r="F226" s="152">
        <v>0</v>
      </c>
      <c r="G226" s="152">
        <v>0</v>
      </c>
      <c r="H226" s="152">
        <v>0</v>
      </c>
      <c r="I226" s="152">
        <v>0</v>
      </c>
      <c r="J226" s="153">
        <f t="shared" si="20"/>
        <v>0</v>
      </c>
      <c r="K226" s="146"/>
    </row>
    <row r="227" spans="1:11" s="147" customFormat="1" x14ac:dyDescent="0.2">
      <c r="A227" s="163">
        <v>2260</v>
      </c>
      <c r="B227" s="164" t="s">
        <v>1546</v>
      </c>
      <c r="C227" s="152">
        <v>0</v>
      </c>
      <c r="D227" s="152">
        <v>0</v>
      </c>
      <c r="E227" s="152">
        <v>0</v>
      </c>
      <c r="F227" s="152">
        <v>0</v>
      </c>
      <c r="G227" s="152">
        <v>0</v>
      </c>
      <c r="H227" s="152">
        <v>0</v>
      </c>
      <c r="I227" s="152">
        <v>0</v>
      </c>
      <c r="J227" s="153">
        <f t="shared" si="20"/>
        <v>0</v>
      </c>
      <c r="K227" s="146"/>
    </row>
    <row r="228" spans="1:11" s="147" customFormat="1" x14ac:dyDescent="0.2">
      <c r="A228" s="163">
        <v>2262</v>
      </c>
      <c r="B228" s="164" t="s">
        <v>1546</v>
      </c>
      <c r="C228" s="152">
        <v>0</v>
      </c>
      <c r="D228" s="152">
        <v>0</v>
      </c>
      <c r="E228" s="152">
        <v>0</v>
      </c>
      <c r="F228" s="152">
        <v>0</v>
      </c>
      <c r="G228" s="152">
        <v>0</v>
      </c>
      <c r="H228" s="152">
        <v>0</v>
      </c>
      <c r="I228" s="152">
        <v>0</v>
      </c>
      <c r="J228" s="153">
        <f t="shared" si="20"/>
        <v>0</v>
      </c>
      <c r="K228" s="146"/>
    </row>
    <row r="229" spans="1:11" s="147" customFormat="1" x14ac:dyDescent="0.2">
      <c r="A229" s="165"/>
      <c r="B229" s="166" t="s">
        <v>1547</v>
      </c>
      <c r="C229" s="153">
        <f>SUM(C207:C228)</f>
        <v>0</v>
      </c>
      <c r="D229" s="153">
        <f t="shared" ref="D229:I229" si="21">SUM(D207:D228)</f>
        <v>0</v>
      </c>
      <c r="E229" s="153">
        <f t="shared" si="21"/>
        <v>0</v>
      </c>
      <c r="F229" s="153">
        <f t="shared" si="21"/>
        <v>0</v>
      </c>
      <c r="G229" s="153">
        <f t="shared" si="21"/>
        <v>0</v>
      </c>
      <c r="H229" s="153">
        <f t="shared" si="21"/>
        <v>0</v>
      </c>
      <c r="I229" s="153">
        <f t="shared" si="21"/>
        <v>0</v>
      </c>
      <c r="J229" s="153">
        <f>SUM(J207:J228)</f>
        <v>0</v>
      </c>
      <c r="K229" s="146"/>
    </row>
    <row r="230" spans="1:11" s="147" customFormat="1" x14ac:dyDescent="0.2">
      <c r="A230" s="154">
        <v>2300</v>
      </c>
      <c r="B230" s="155" t="s">
        <v>1548</v>
      </c>
      <c r="C230" s="155"/>
      <c r="D230" s="155"/>
      <c r="E230" s="155"/>
      <c r="F230" s="155"/>
      <c r="G230" s="155"/>
      <c r="H230" s="155"/>
      <c r="I230" s="155"/>
      <c r="J230" s="155"/>
      <c r="K230" s="146"/>
    </row>
    <row r="231" spans="1:11" s="147" customFormat="1" x14ac:dyDescent="0.2">
      <c r="A231" s="163">
        <v>2305</v>
      </c>
      <c r="B231" s="164" t="s">
        <v>1446</v>
      </c>
      <c r="C231" s="152">
        <v>0</v>
      </c>
      <c r="D231" s="152">
        <v>0</v>
      </c>
      <c r="E231" s="152">
        <v>0</v>
      </c>
      <c r="F231" s="152">
        <v>0</v>
      </c>
      <c r="G231" s="152">
        <v>0</v>
      </c>
      <c r="H231" s="152">
        <v>0</v>
      </c>
      <c r="I231" s="152">
        <v>0</v>
      </c>
      <c r="J231" s="153">
        <f t="shared" ref="J231:J240" si="22">C231-D231+E231-F231+G231-H231+I231</f>
        <v>0</v>
      </c>
      <c r="K231" s="146"/>
    </row>
    <row r="232" spans="1:11" s="147" customFormat="1" x14ac:dyDescent="0.2">
      <c r="A232" s="163">
        <v>2310</v>
      </c>
      <c r="B232" s="164" t="s">
        <v>1549</v>
      </c>
      <c r="C232" s="152">
        <v>0</v>
      </c>
      <c r="D232" s="152">
        <v>0</v>
      </c>
      <c r="E232" s="152">
        <v>0</v>
      </c>
      <c r="F232" s="152">
        <v>0</v>
      </c>
      <c r="G232" s="152">
        <v>0</v>
      </c>
      <c r="H232" s="152">
        <v>0</v>
      </c>
      <c r="I232" s="152">
        <v>0</v>
      </c>
      <c r="J232" s="153">
        <f t="shared" si="22"/>
        <v>0</v>
      </c>
      <c r="K232" s="146"/>
    </row>
    <row r="233" spans="1:11" s="147" customFormat="1" x14ac:dyDescent="0.2">
      <c r="A233" s="163">
        <v>2315</v>
      </c>
      <c r="B233" s="164" t="s">
        <v>1361</v>
      </c>
      <c r="C233" s="152">
        <v>0</v>
      </c>
      <c r="D233" s="152">
        <v>0</v>
      </c>
      <c r="E233" s="152">
        <v>0</v>
      </c>
      <c r="F233" s="152">
        <v>0</v>
      </c>
      <c r="G233" s="152">
        <v>0</v>
      </c>
      <c r="H233" s="152">
        <v>0</v>
      </c>
      <c r="I233" s="152">
        <v>0</v>
      </c>
      <c r="J233" s="153">
        <f t="shared" si="22"/>
        <v>0</v>
      </c>
      <c r="K233" s="146"/>
    </row>
    <row r="234" spans="1:11" s="147" customFormat="1" x14ac:dyDescent="0.2">
      <c r="A234" s="163">
        <v>2316</v>
      </c>
      <c r="B234" s="164" t="s">
        <v>1550</v>
      </c>
      <c r="C234" s="152">
        <v>0</v>
      </c>
      <c r="D234" s="152">
        <v>0</v>
      </c>
      <c r="E234" s="152">
        <v>0</v>
      </c>
      <c r="F234" s="152">
        <v>0</v>
      </c>
      <c r="G234" s="152">
        <v>0</v>
      </c>
      <c r="H234" s="152">
        <v>0</v>
      </c>
      <c r="I234" s="152">
        <v>0</v>
      </c>
      <c r="J234" s="153">
        <f t="shared" si="22"/>
        <v>0</v>
      </c>
      <c r="K234" s="146"/>
    </row>
    <row r="235" spans="1:11" s="147" customFormat="1" x14ac:dyDescent="0.2">
      <c r="A235" s="167">
        <v>2317</v>
      </c>
      <c r="B235" s="168" t="s">
        <v>1551</v>
      </c>
      <c r="C235" s="152">
        <v>0</v>
      </c>
      <c r="D235" s="152">
        <v>0</v>
      </c>
      <c r="E235" s="152">
        <v>0</v>
      </c>
      <c r="F235" s="152">
        <v>0</v>
      </c>
      <c r="G235" s="152">
        <v>0</v>
      </c>
      <c r="H235" s="152">
        <v>0</v>
      </c>
      <c r="I235" s="152">
        <v>0</v>
      </c>
      <c r="J235" s="153">
        <f t="shared" si="22"/>
        <v>0</v>
      </c>
      <c r="K235" s="146"/>
    </row>
    <row r="236" spans="1:11" s="147" customFormat="1" x14ac:dyDescent="0.2">
      <c r="A236" s="163">
        <v>2318</v>
      </c>
      <c r="B236" s="164" t="s">
        <v>1364</v>
      </c>
      <c r="C236" s="152">
        <v>0</v>
      </c>
      <c r="D236" s="152">
        <v>0</v>
      </c>
      <c r="E236" s="152">
        <v>0</v>
      </c>
      <c r="F236" s="152">
        <v>0</v>
      </c>
      <c r="G236" s="152">
        <v>0</v>
      </c>
      <c r="H236" s="152">
        <v>0</v>
      </c>
      <c r="I236" s="152">
        <v>0</v>
      </c>
      <c r="J236" s="153">
        <f t="shared" si="22"/>
        <v>0</v>
      </c>
      <c r="K236" s="146"/>
    </row>
    <row r="237" spans="1:11" s="147" customFormat="1" x14ac:dyDescent="0.2">
      <c r="A237" s="163">
        <v>2365</v>
      </c>
      <c r="B237" s="164" t="s">
        <v>1296</v>
      </c>
      <c r="C237" s="152">
        <v>0</v>
      </c>
      <c r="D237" s="152">
        <v>0</v>
      </c>
      <c r="E237" s="152">
        <v>0</v>
      </c>
      <c r="F237" s="152">
        <v>0</v>
      </c>
      <c r="G237" s="152">
        <v>0</v>
      </c>
      <c r="H237" s="152">
        <v>0</v>
      </c>
      <c r="I237" s="152">
        <v>0</v>
      </c>
      <c r="J237" s="153">
        <f t="shared" si="22"/>
        <v>0</v>
      </c>
      <c r="K237" s="146"/>
    </row>
    <row r="238" spans="1:11" s="147" customFormat="1" x14ac:dyDescent="0.2">
      <c r="A238" s="163">
        <v>2366</v>
      </c>
      <c r="B238" s="164" t="s">
        <v>1552</v>
      </c>
      <c r="C238" s="152">
        <v>0</v>
      </c>
      <c r="D238" s="152">
        <v>0</v>
      </c>
      <c r="E238" s="152">
        <v>0</v>
      </c>
      <c r="F238" s="152">
        <v>0</v>
      </c>
      <c r="G238" s="152">
        <v>0</v>
      </c>
      <c r="H238" s="152">
        <v>0</v>
      </c>
      <c r="I238" s="152">
        <v>0</v>
      </c>
      <c r="J238" s="153">
        <f t="shared" si="22"/>
        <v>0</v>
      </c>
      <c r="K238" s="146"/>
    </row>
    <row r="239" spans="1:11" s="147" customFormat="1" x14ac:dyDescent="0.2">
      <c r="A239" s="167">
        <v>2367</v>
      </c>
      <c r="B239" s="168" t="s">
        <v>1553</v>
      </c>
      <c r="C239" s="152">
        <v>0</v>
      </c>
      <c r="D239" s="152">
        <v>0</v>
      </c>
      <c r="E239" s="152">
        <v>0</v>
      </c>
      <c r="F239" s="152">
        <v>0</v>
      </c>
      <c r="G239" s="152">
        <v>0</v>
      </c>
      <c r="H239" s="152">
        <v>0</v>
      </c>
      <c r="I239" s="152">
        <v>0</v>
      </c>
      <c r="J239" s="153">
        <f t="shared" si="22"/>
        <v>0</v>
      </c>
      <c r="K239" s="146"/>
    </row>
    <row r="240" spans="1:11" s="147" customFormat="1" x14ac:dyDescent="0.2">
      <c r="A240" s="163">
        <v>2368</v>
      </c>
      <c r="B240" s="164" t="s">
        <v>1297</v>
      </c>
      <c r="C240" s="152">
        <v>0</v>
      </c>
      <c r="D240" s="152">
        <v>0</v>
      </c>
      <c r="E240" s="152">
        <v>0</v>
      </c>
      <c r="F240" s="152">
        <v>0</v>
      </c>
      <c r="G240" s="152">
        <v>0</v>
      </c>
      <c r="H240" s="152">
        <v>0</v>
      </c>
      <c r="I240" s="152">
        <v>0</v>
      </c>
      <c r="J240" s="153">
        <f t="shared" si="22"/>
        <v>0</v>
      </c>
      <c r="K240" s="146"/>
    </row>
    <row r="241" spans="1:11" s="147" customFormat="1" x14ac:dyDescent="0.2">
      <c r="A241" s="165"/>
      <c r="B241" s="166" t="s">
        <v>1554</v>
      </c>
      <c r="C241" s="153">
        <f>SUM(C231:C240)</f>
        <v>0</v>
      </c>
      <c r="D241" s="153">
        <f t="shared" ref="D241:I241" si="23">SUM(D231:D240)</f>
        <v>0</v>
      </c>
      <c r="E241" s="153">
        <f t="shared" si="23"/>
        <v>0</v>
      </c>
      <c r="F241" s="153">
        <f t="shared" si="23"/>
        <v>0</v>
      </c>
      <c r="G241" s="153">
        <f t="shared" si="23"/>
        <v>0</v>
      </c>
      <c r="H241" s="153">
        <f t="shared" si="23"/>
        <v>0</v>
      </c>
      <c r="I241" s="153">
        <f t="shared" si="23"/>
        <v>0</v>
      </c>
      <c r="J241" s="153">
        <f>SUM(J231:J240)</f>
        <v>0</v>
      </c>
      <c r="K241" s="146"/>
    </row>
    <row r="242" spans="1:11" s="147" customFormat="1" x14ac:dyDescent="0.2">
      <c r="A242" s="154">
        <v>2400</v>
      </c>
      <c r="B242" s="155" t="s">
        <v>1555</v>
      </c>
      <c r="C242" s="155"/>
      <c r="D242" s="155"/>
      <c r="E242" s="155"/>
      <c r="F242" s="155"/>
      <c r="G242" s="155"/>
      <c r="H242" s="155"/>
      <c r="I242" s="155"/>
      <c r="J242" s="155"/>
      <c r="K242" s="146"/>
    </row>
    <row r="243" spans="1:11" s="147" customFormat="1" x14ac:dyDescent="0.2">
      <c r="A243" s="163">
        <v>2405</v>
      </c>
      <c r="B243" s="164" t="s">
        <v>1383</v>
      </c>
      <c r="C243" s="152">
        <v>0</v>
      </c>
      <c r="D243" s="152">
        <v>0</v>
      </c>
      <c r="E243" s="152">
        <v>0</v>
      </c>
      <c r="F243" s="152">
        <v>0</v>
      </c>
      <c r="G243" s="152">
        <v>0</v>
      </c>
      <c r="H243" s="152">
        <v>0</v>
      </c>
      <c r="I243" s="152">
        <v>0</v>
      </c>
      <c r="J243" s="153">
        <f t="shared" ref="J243:J257" si="24">C243-D243+E243-F243+G243-H243+I243</f>
        <v>0</v>
      </c>
      <c r="K243" s="146"/>
    </row>
    <row r="244" spans="1:11" s="147" customFormat="1" x14ac:dyDescent="0.2">
      <c r="A244" s="163">
        <v>2410</v>
      </c>
      <c r="B244" s="164" t="s">
        <v>1556</v>
      </c>
      <c r="C244" s="152">
        <v>0</v>
      </c>
      <c r="D244" s="152">
        <v>0</v>
      </c>
      <c r="E244" s="152">
        <v>0</v>
      </c>
      <c r="F244" s="152">
        <v>0</v>
      </c>
      <c r="G244" s="152">
        <v>0</v>
      </c>
      <c r="H244" s="152">
        <v>0</v>
      </c>
      <c r="I244" s="152">
        <v>0</v>
      </c>
      <c r="J244" s="153">
        <f t="shared" si="24"/>
        <v>0</v>
      </c>
      <c r="K244" s="146"/>
    </row>
    <row r="245" spans="1:11" s="147" customFormat="1" x14ac:dyDescent="0.2">
      <c r="A245" s="163">
        <v>2412</v>
      </c>
      <c r="B245" s="164" t="s">
        <v>1475</v>
      </c>
      <c r="C245" s="152">
        <v>0</v>
      </c>
      <c r="D245" s="152">
        <v>0</v>
      </c>
      <c r="E245" s="152">
        <v>0</v>
      </c>
      <c r="F245" s="152">
        <v>0</v>
      </c>
      <c r="G245" s="152">
        <v>0</v>
      </c>
      <c r="H245" s="152">
        <v>0</v>
      </c>
      <c r="I245" s="152">
        <v>0</v>
      </c>
      <c r="J245" s="153">
        <f t="shared" si="24"/>
        <v>0</v>
      </c>
      <c r="K245" s="146"/>
    </row>
    <row r="246" spans="1:11" s="147" customFormat="1" x14ac:dyDescent="0.2">
      <c r="A246" s="163">
        <v>2413</v>
      </c>
      <c r="B246" s="164" t="s">
        <v>1557</v>
      </c>
      <c r="C246" s="152">
        <v>0</v>
      </c>
      <c r="D246" s="152">
        <v>0</v>
      </c>
      <c r="E246" s="152">
        <v>0</v>
      </c>
      <c r="F246" s="152">
        <v>0</v>
      </c>
      <c r="G246" s="152">
        <v>0</v>
      </c>
      <c r="H246" s="152">
        <v>0</v>
      </c>
      <c r="I246" s="152">
        <v>0</v>
      </c>
      <c r="J246" s="153">
        <f t="shared" si="24"/>
        <v>0</v>
      </c>
      <c r="K246" s="146"/>
    </row>
    <row r="247" spans="1:11" s="147" customFormat="1" x14ac:dyDescent="0.2">
      <c r="A247" s="163">
        <v>2414</v>
      </c>
      <c r="B247" s="164" t="s">
        <v>1558</v>
      </c>
      <c r="C247" s="152">
        <v>0</v>
      </c>
      <c r="D247" s="152">
        <v>0</v>
      </c>
      <c r="E247" s="152">
        <v>0</v>
      </c>
      <c r="F247" s="152">
        <v>0</v>
      </c>
      <c r="G247" s="152">
        <v>0</v>
      </c>
      <c r="H247" s="152">
        <v>0</v>
      </c>
      <c r="I247" s="152">
        <v>0</v>
      </c>
      <c r="J247" s="153">
        <f t="shared" si="24"/>
        <v>0</v>
      </c>
      <c r="K247" s="146"/>
    </row>
    <row r="248" spans="1:11" s="147" customFormat="1" x14ac:dyDescent="0.2">
      <c r="A248" s="163">
        <v>2415</v>
      </c>
      <c r="B248" s="164" t="s">
        <v>1559</v>
      </c>
      <c r="C248" s="152">
        <v>0</v>
      </c>
      <c r="D248" s="152">
        <v>0</v>
      </c>
      <c r="E248" s="152">
        <v>0</v>
      </c>
      <c r="F248" s="152">
        <v>0</v>
      </c>
      <c r="G248" s="152">
        <v>0</v>
      </c>
      <c r="H248" s="152">
        <v>0</v>
      </c>
      <c r="I248" s="152">
        <v>0</v>
      </c>
      <c r="J248" s="153">
        <f t="shared" si="24"/>
        <v>0</v>
      </c>
      <c r="K248" s="146"/>
    </row>
    <row r="249" spans="1:11" s="147" customFormat="1" x14ac:dyDescent="0.2">
      <c r="A249" s="163">
        <v>2420</v>
      </c>
      <c r="B249" s="164" t="s">
        <v>1560</v>
      </c>
      <c r="C249" s="152">
        <v>0</v>
      </c>
      <c r="D249" s="152">
        <v>0</v>
      </c>
      <c r="E249" s="152">
        <v>0</v>
      </c>
      <c r="F249" s="152">
        <v>0</v>
      </c>
      <c r="G249" s="152">
        <v>0</v>
      </c>
      <c r="H249" s="152">
        <v>0</v>
      </c>
      <c r="I249" s="152">
        <v>0</v>
      </c>
      <c r="J249" s="153">
        <f t="shared" si="24"/>
        <v>0</v>
      </c>
      <c r="K249" s="146"/>
    </row>
    <row r="250" spans="1:11" s="147" customFormat="1" x14ac:dyDescent="0.2">
      <c r="A250" s="163">
        <v>2425</v>
      </c>
      <c r="B250" s="164" t="s">
        <v>1561</v>
      </c>
      <c r="C250" s="152">
        <v>0</v>
      </c>
      <c r="D250" s="152">
        <v>0</v>
      </c>
      <c r="E250" s="152">
        <v>0</v>
      </c>
      <c r="F250" s="152">
        <v>0</v>
      </c>
      <c r="G250" s="152">
        <v>0</v>
      </c>
      <c r="H250" s="152">
        <v>0</v>
      </c>
      <c r="I250" s="152">
        <v>0</v>
      </c>
      <c r="J250" s="153">
        <f t="shared" si="24"/>
        <v>0</v>
      </c>
      <c r="K250" s="146"/>
    </row>
    <row r="251" spans="1:11" s="147" customFormat="1" x14ac:dyDescent="0.2">
      <c r="A251" s="163">
        <v>2430</v>
      </c>
      <c r="B251" s="164" t="s">
        <v>1562</v>
      </c>
      <c r="C251" s="152">
        <v>0</v>
      </c>
      <c r="D251" s="152">
        <v>0</v>
      </c>
      <c r="E251" s="152">
        <v>0</v>
      </c>
      <c r="F251" s="152">
        <v>0</v>
      </c>
      <c r="G251" s="152">
        <v>0</v>
      </c>
      <c r="H251" s="152">
        <v>0</v>
      </c>
      <c r="I251" s="152">
        <v>0</v>
      </c>
      <c r="J251" s="153">
        <f t="shared" si="24"/>
        <v>0</v>
      </c>
      <c r="K251" s="146"/>
    </row>
    <row r="252" spans="1:11" s="147" customFormat="1" x14ac:dyDescent="0.2">
      <c r="A252" s="163">
        <v>2435</v>
      </c>
      <c r="B252" s="164" t="s">
        <v>1563</v>
      </c>
      <c r="C252" s="152">
        <v>0</v>
      </c>
      <c r="D252" s="152">
        <v>0</v>
      </c>
      <c r="E252" s="152">
        <v>0</v>
      </c>
      <c r="F252" s="152">
        <v>0</v>
      </c>
      <c r="G252" s="152">
        <v>0</v>
      </c>
      <c r="H252" s="152">
        <v>0</v>
      </c>
      <c r="I252" s="152">
        <v>0</v>
      </c>
      <c r="J252" s="153">
        <f t="shared" si="24"/>
        <v>0</v>
      </c>
      <c r="K252" s="146"/>
    </row>
    <row r="253" spans="1:11" s="147" customFormat="1" x14ac:dyDescent="0.2">
      <c r="A253" s="163">
        <v>2437</v>
      </c>
      <c r="B253" s="164" t="s">
        <v>1564</v>
      </c>
      <c r="C253" s="152">
        <v>0</v>
      </c>
      <c r="D253" s="152">
        <v>0</v>
      </c>
      <c r="E253" s="152">
        <v>0</v>
      </c>
      <c r="F253" s="152">
        <v>0</v>
      </c>
      <c r="G253" s="152">
        <v>0</v>
      </c>
      <c r="H253" s="152">
        <v>0</v>
      </c>
      <c r="I253" s="152">
        <v>0</v>
      </c>
      <c r="J253" s="153">
        <f t="shared" si="24"/>
        <v>0</v>
      </c>
      <c r="K253" s="146"/>
    </row>
    <row r="254" spans="1:11" s="147" customFormat="1" x14ac:dyDescent="0.2">
      <c r="A254" s="163">
        <v>2440</v>
      </c>
      <c r="B254" s="164" t="s">
        <v>1565</v>
      </c>
      <c r="C254" s="152">
        <v>0</v>
      </c>
      <c r="D254" s="152">
        <v>0</v>
      </c>
      <c r="E254" s="152">
        <v>0</v>
      </c>
      <c r="F254" s="152">
        <v>0</v>
      </c>
      <c r="G254" s="152">
        <v>0</v>
      </c>
      <c r="H254" s="152">
        <v>0</v>
      </c>
      <c r="I254" s="152">
        <v>0</v>
      </c>
      <c r="J254" s="153">
        <f t="shared" si="24"/>
        <v>0</v>
      </c>
      <c r="K254" s="146"/>
    </row>
    <row r="255" spans="1:11" s="147" customFormat="1" x14ac:dyDescent="0.2">
      <c r="A255" s="163">
        <v>2445</v>
      </c>
      <c r="B255" s="164" t="s">
        <v>1566</v>
      </c>
      <c r="C255" s="152">
        <v>0</v>
      </c>
      <c r="D255" s="152">
        <v>0</v>
      </c>
      <c r="E255" s="152">
        <v>0</v>
      </c>
      <c r="F255" s="152">
        <v>0</v>
      </c>
      <c r="G255" s="152">
        <v>0</v>
      </c>
      <c r="H255" s="152">
        <v>0</v>
      </c>
      <c r="I255" s="152">
        <v>0</v>
      </c>
      <c r="J255" s="153">
        <f t="shared" si="24"/>
        <v>0</v>
      </c>
      <c r="K255" s="146"/>
    </row>
    <row r="256" spans="1:11" s="147" customFormat="1" x14ac:dyDescent="0.2">
      <c r="A256" s="163">
        <v>2450</v>
      </c>
      <c r="B256" s="164" t="s">
        <v>1567</v>
      </c>
      <c r="C256" s="152">
        <v>0</v>
      </c>
      <c r="D256" s="152">
        <v>0</v>
      </c>
      <c r="E256" s="152">
        <v>0</v>
      </c>
      <c r="F256" s="152">
        <v>0</v>
      </c>
      <c r="G256" s="152">
        <v>0</v>
      </c>
      <c r="H256" s="152">
        <v>0</v>
      </c>
      <c r="I256" s="152">
        <v>0</v>
      </c>
      <c r="J256" s="153">
        <f t="shared" si="24"/>
        <v>0</v>
      </c>
      <c r="K256" s="146"/>
    </row>
    <row r="257" spans="1:11" s="147" customFormat="1" x14ac:dyDescent="0.2">
      <c r="A257" s="163">
        <v>2495</v>
      </c>
      <c r="B257" s="164" t="s">
        <v>1308</v>
      </c>
      <c r="C257" s="152">
        <v>0</v>
      </c>
      <c r="D257" s="152">
        <v>0</v>
      </c>
      <c r="E257" s="152">
        <v>0</v>
      </c>
      <c r="F257" s="152">
        <v>0</v>
      </c>
      <c r="G257" s="152">
        <v>0</v>
      </c>
      <c r="H257" s="152">
        <v>0</v>
      </c>
      <c r="I257" s="152">
        <v>0</v>
      </c>
      <c r="J257" s="153">
        <f t="shared" si="24"/>
        <v>0</v>
      </c>
      <c r="K257" s="146"/>
    </row>
    <row r="258" spans="1:11" s="147" customFormat="1" x14ac:dyDescent="0.2">
      <c r="A258" s="165"/>
      <c r="B258" s="166" t="s">
        <v>1568</v>
      </c>
      <c r="C258" s="153">
        <f>SUM(C243:C257)</f>
        <v>0</v>
      </c>
      <c r="D258" s="153">
        <f t="shared" ref="D258:I258" si="25">SUM(D243:D257)</f>
        <v>0</v>
      </c>
      <c r="E258" s="153">
        <f t="shared" si="25"/>
        <v>0</v>
      </c>
      <c r="F258" s="153">
        <f t="shared" si="25"/>
        <v>0</v>
      </c>
      <c r="G258" s="153">
        <f t="shared" si="25"/>
        <v>0</v>
      </c>
      <c r="H258" s="153">
        <f t="shared" si="25"/>
        <v>0</v>
      </c>
      <c r="I258" s="153">
        <f t="shared" si="25"/>
        <v>0</v>
      </c>
      <c r="J258" s="153">
        <f>SUM(J243:J257)</f>
        <v>0</v>
      </c>
      <c r="K258" s="146"/>
    </row>
    <row r="259" spans="1:11" s="147" customFormat="1" x14ac:dyDescent="0.2">
      <c r="A259" s="154">
        <v>2500</v>
      </c>
      <c r="B259" s="155" t="s">
        <v>1309</v>
      </c>
      <c r="C259" s="155"/>
      <c r="D259" s="155"/>
      <c r="E259" s="155"/>
      <c r="F259" s="155"/>
      <c r="G259" s="155"/>
      <c r="H259" s="155"/>
      <c r="I259" s="155"/>
      <c r="J259" s="155"/>
      <c r="K259" s="146"/>
    </row>
    <row r="260" spans="1:11" s="147" customFormat="1" x14ac:dyDescent="0.2">
      <c r="A260" s="163">
        <v>2505</v>
      </c>
      <c r="B260" s="164" t="s">
        <v>1295</v>
      </c>
      <c r="C260" s="152">
        <v>0</v>
      </c>
      <c r="D260" s="152">
        <v>0</v>
      </c>
      <c r="E260" s="152">
        <v>0</v>
      </c>
      <c r="F260" s="152">
        <v>0</v>
      </c>
      <c r="G260" s="152">
        <v>0</v>
      </c>
      <c r="H260" s="152">
        <v>0</v>
      </c>
      <c r="I260" s="152">
        <v>0</v>
      </c>
      <c r="J260" s="153">
        <f t="shared" ref="J260:J277" si="26">C260-D260+E260-F260+G260-H260+I260</f>
        <v>0</v>
      </c>
      <c r="K260" s="146"/>
    </row>
    <row r="261" spans="1:11" s="147" customFormat="1" x14ac:dyDescent="0.2">
      <c r="A261" s="163">
        <v>2510</v>
      </c>
      <c r="B261" s="164" t="s">
        <v>1569</v>
      </c>
      <c r="C261" s="152">
        <v>0</v>
      </c>
      <c r="D261" s="152">
        <v>0</v>
      </c>
      <c r="E261" s="152">
        <v>0</v>
      </c>
      <c r="F261" s="152">
        <v>0</v>
      </c>
      <c r="G261" s="152">
        <v>0</v>
      </c>
      <c r="H261" s="152">
        <v>0</v>
      </c>
      <c r="I261" s="152">
        <v>0</v>
      </c>
      <c r="J261" s="153">
        <f t="shared" si="26"/>
        <v>0</v>
      </c>
      <c r="K261" s="146"/>
    </row>
    <row r="262" spans="1:11" s="147" customFormat="1" x14ac:dyDescent="0.2">
      <c r="A262" s="163">
        <v>2515</v>
      </c>
      <c r="B262" s="164" t="s">
        <v>1570</v>
      </c>
      <c r="C262" s="152">
        <v>0</v>
      </c>
      <c r="D262" s="152">
        <v>0</v>
      </c>
      <c r="E262" s="152">
        <v>0</v>
      </c>
      <c r="F262" s="152">
        <v>0</v>
      </c>
      <c r="G262" s="152">
        <v>0</v>
      </c>
      <c r="H262" s="152">
        <v>0</v>
      </c>
      <c r="I262" s="152">
        <v>0</v>
      </c>
      <c r="J262" s="153">
        <f t="shared" si="26"/>
        <v>0</v>
      </c>
      <c r="K262" s="146"/>
    </row>
    <row r="263" spans="1:11" s="147" customFormat="1" x14ac:dyDescent="0.2">
      <c r="A263" s="163">
        <v>2520</v>
      </c>
      <c r="B263" s="164" t="s">
        <v>1571</v>
      </c>
      <c r="C263" s="152">
        <v>0</v>
      </c>
      <c r="D263" s="152">
        <v>0</v>
      </c>
      <c r="E263" s="152">
        <v>0</v>
      </c>
      <c r="F263" s="152">
        <v>0</v>
      </c>
      <c r="G263" s="152">
        <v>0</v>
      </c>
      <c r="H263" s="152">
        <v>0</v>
      </c>
      <c r="I263" s="152">
        <v>0</v>
      </c>
      <c r="J263" s="153">
        <f t="shared" si="26"/>
        <v>0</v>
      </c>
      <c r="K263" s="146"/>
    </row>
    <row r="264" spans="1:11" s="147" customFormat="1" x14ac:dyDescent="0.2">
      <c r="A264" s="163">
        <v>2525</v>
      </c>
      <c r="B264" s="164" t="s">
        <v>1461</v>
      </c>
      <c r="C264" s="152">
        <v>0</v>
      </c>
      <c r="D264" s="152">
        <v>0</v>
      </c>
      <c r="E264" s="152">
        <v>0</v>
      </c>
      <c r="F264" s="152">
        <v>0</v>
      </c>
      <c r="G264" s="152">
        <v>0</v>
      </c>
      <c r="H264" s="152">
        <v>0</v>
      </c>
      <c r="I264" s="152">
        <v>0</v>
      </c>
      <c r="J264" s="153">
        <f t="shared" si="26"/>
        <v>0</v>
      </c>
      <c r="K264" s="146"/>
    </row>
    <row r="265" spans="1:11" s="147" customFormat="1" x14ac:dyDescent="0.2">
      <c r="A265" s="163">
        <v>2530</v>
      </c>
      <c r="B265" s="164" t="s">
        <v>1572</v>
      </c>
      <c r="C265" s="152">
        <v>0</v>
      </c>
      <c r="D265" s="152">
        <v>0</v>
      </c>
      <c r="E265" s="152">
        <v>0</v>
      </c>
      <c r="F265" s="152">
        <v>0</v>
      </c>
      <c r="G265" s="152">
        <v>0</v>
      </c>
      <c r="H265" s="152">
        <v>0</v>
      </c>
      <c r="I265" s="152">
        <v>0</v>
      </c>
      <c r="J265" s="153">
        <f t="shared" si="26"/>
        <v>0</v>
      </c>
      <c r="K265" s="146"/>
    </row>
    <row r="266" spans="1:11" s="147" customFormat="1" x14ac:dyDescent="0.2">
      <c r="A266" s="163">
        <v>2535</v>
      </c>
      <c r="B266" s="164" t="s">
        <v>1573</v>
      </c>
      <c r="C266" s="152">
        <v>0</v>
      </c>
      <c r="D266" s="152">
        <v>0</v>
      </c>
      <c r="E266" s="152">
        <v>0</v>
      </c>
      <c r="F266" s="152">
        <v>0</v>
      </c>
      <c r="G266" s="152">
        <v>0</v>
      </c>
      <c r="H266" s="152">
        <v>0</v>
      </c>
      <c r="I266" s="152">
        <v>0</v>
      </c>
      <c r="J266" s="153">
        <f t="shared" si="26"/>
        <v>0</v>
      </c>
      <c r="K266" s="146"/>
    </row>
    <row r="267" spans="1:11" s="147" customFormat="1" x14ac:dyDescent="0.2">
      <c r="A267" s="163">
        <v>2540</v>
      </c>
      <c r="B267" s="164" t="s">
        <v>1574</v>
      </c>
      <c r="C267" s="152">
        <v>0</v>
      </c>
      <c r="D267" s="152">
        <v>0</v>
      </c>
      <c r="E267" s="152">
        <v>0</v>
      </c>
      <c r="F267" s="152">
        <v>0</v>
      </c>
      <c r="G267" s="152">
        <v>0</v>
      </c>
      <c r="H267" s="152">
        <v>0</v>
      </c>
      <c r="I267" s="152">
        <v>0</v>
      </c>
      <c r="J267" s="153">
        <f t="shared" si="26"/>
        <v>0</v>
      </c>
      <c r="K267" s="146"/>
    </row>
    <row r="268" spans="1:11" s="147" customFormat="1" x14ac:dyDescent="0.2">
      <c r="A268" s="163">
        <v>2545</v>
      </c>
      <c r="B268" s="164" t="s">
        <v>1575</v>
      </c>
      <c r="C268" s="152">
        <v>0</v>
      </c>
      <c r="D268" s="152">
        <v>0</v>
      </c>
      <c r="E268" s="152">
        <v>0</v>
      </c>
      <c r="F268" s="152">
        <v>0</v>
      </c>
      <c r="G268" s="152">
        <v>0</v>
      </c>
      <c r="H268" s="152">
        <v>0</v>
      </c>
      <c r="I268" s="152">
        <v>0</v>
      </c>
      <c r="J268" s="153">
        <f t="shared" si="26"/>
        <v>0</v>
      </c>
      <c r="K268" s="146"/>
    </row>
    <row r="269" spans="1:11" s="147" customFormat="1" x14ac:dyDescent="0.2">
      <c r="A269" s="163">
        <v>2550</v>
      </c>
      <c r="B269" s="164" t="s">
        <v>1576</v>
      </c>
      <c r="C269" s="152">
        <v>0</v>
      </c>
      <c r="D269" s="152">
        <v>0</v>
      </c>
      <c r="E269" s="152">
        <v>0</v>
      </c>
      <c r="F269" s="152">
        <v>0</v>
      </c>
      <c r="G269" s="152">
        <v>0</v>
      </c>
      <c r="H269" s="152">
        <v>0</v>
      </c>
      <c r="I269" s="152">
        <v>0</v>
      </c>
      <c r="J269" s="153">
        <f t="shared" si="26"/>
        <v>0</v>
      </c>
      <c r="K269" s="146"/>
    </row>
    <row r="270" spans="1:11" s="147" customFormat="1" x14ac:dyDescent="0.2">
      <c r="A270" s="163">
        <v>2555</v>
      </c>
      <c r="B270" s="164" t="s">
        <v>1577</v>
      </c>
      <c r="C270" s="152">
        <v>0</v>
      </c>
      <c r="D270" s="152">
        <v>0</v>
      </c>
      <c r="E270" s="152">
        <v>0</v>
      </c>
      <c r="F270" s="152">
        <v>0</v>
      </c>
      <c r="G270" s="152">
        <v>0</v>
      </c>
      <c r="H270" s="152">
        <v>0</v>
      </c>
      <c r="I270" s="152">
        <v>0</v>
      </c>
      <c r="J270" s="153">
        <f t="shared" si="26"/>
        <v>0</v>
      </c>
      <c r="K270" s="146"/>
    </row>
    <row r="271" spans="1:11" s="147" customFormat="1" x14ac:dyDescent="0.2">
      <c r="A271" s="163">
        <v>2560</v>
      </c>
      <c r="B271" s="164" t="s">
        <v>1476</v>
      </c>
      <c r="C271" s="152">
        <v>0</v>
      </c>
      <c r="D271" s="152">
        <v>0</v>
      </c>
      <c r="E271" s="152">
        <v>0</v>
      </c>
      <c r="F271" s="152">
        <v>0</v>
      </c>
      <c r="G271" s="152">
        <v>0</v>
      </c>
      <c r="H271" s="152">
        <v>0</v>
      </c>
      <c r="I271" s="152">
        <v>0</v>
      </c>
      <c r="J271" s="153">
        <f t="shared" si="26"/>
        <v>0</v>
      </c>
      <c r="K271" s="146"/>
    </row>
    <row r="272" spans="1:11" s="147" customFormat="1" x14ac:dyDescent="0.2">
      <c r="A272" s="163">
        <v>2565</v>
      </c>
      <c r="B272" s="164" t="s">
        <v>1578</v>
      </c>
      <c r="C272" s="152">
        <v>0</v>
      </c>
      <c r="D272" s="152">
        <v>0</v>
      </c>
      <c r="E272" s="152">
        <v>0</v>
      </c>
      <c r="F272" s="152">
        <v>0</v>
      </c>
      <c r="G272" s="152">
        <v>0</v>
      </c>
      <c r="H272" s="152">
        <v>0</v>
      </c>
      <c r="I272" s="152">
        <v>0</v>
      </c>
      <c r="J272" s="153">
        <f t="shared" si="26"/>
        <v>0</v>
      </c>
      <c r="K272" s="146"/>
    </row>
    <row r="273" spans="1:11" s="147" customFormat="1" x14ac:dyDescent="0.2">
      <c r="A273" s="163">
        <v>2570</v>
      </c>
      <c r="B273" s="164" t="s">
        <v>1579</v>
      </c>
      <c r="C273" s="152">
        <v>0</v>
      </c>
      <c r="D273" s="152">
        <v>0</v>
      </c>
      <c r="E273" s="152">
        <v>0</v>
      </c>
      <c r="F273" s="152">
        <v>0</v>
      </c>
      <c r="G273" s="152">
        <v>0</v>
      </c>
      <c r="H273" s="152">
        <v>0</v>
      </c>
      <c r="I273" s="152">
        <v>0</v>
      </c>
      <c r="J273" s="153">
        <f t="shared" si="26"/>
        <v>0</v>
      </c>
      <c r="K273" s="146"/>
    </row>
    <row r="274" spans="1:11" s="147" customFormat="1" x14ac:dyDescent="0.2">
      <c r="A274" s="163">
        <v>2572</v>
      </c>
      <c r="B274" s="164" t="s">
        <v>1371</v>
      </c>
      <c r="C274" s="152">
        <v>0</v>
      </c>
      <c r="D274" s="152">
        <v>0</v>
      </c>
      <c r="E274" s="152">
        <v>0</v>
      </c>
      <c r="F274" s="152">
        <v>0</v>
      </c>
      <c r="G274" s="152">
        <v>0</v>
      </c>
      <c r="H274" s="152">
        <v>0</v>
      </c>
      <c r="I274" s="152">
        <v>0</v>
      </c>
      <c r="J274" s="153">
        <f t="shared" si="26"/>
        <v>0</v>
      </c>
      <c r="K274" s="146"/>
    </row>
    <row r="275" spans="1:11" s="147" customFormat="1" x14ac:dyDescent="0.2">
      <c r="A275" s="163">
        <v>2575</v>
      </c>
      <c r="B275" s="164" t="s">
        <v>1580</v>
      </c>
      <c r="C275" s="152">
        <v>0</v>
      </c>
      <c r="D275" s="152">
        <v>0</v>
      </c>
      <c r="E275" s="152">
        <v>0</v>
      </c>
      <c r="F275" s="152">
        <v>0</v>
      </c>
      <c r="G275" s="152">
        <v>0</v>
      </c>
      <c r="H275" s="152">
        <v>0</v>
      </c>
      <c r="I275" s="152">
        <v>0</v>
      </c>
      <c r="J275" s="153">
        <f t="shared" si="26"/>
        <v>0</v>
      </c>
      <c r="K275" s="146"/>
    </row>
    <row r="276" spans="1:11" s="147" customFormat="1" x14ac:dyDescent="0.2">
      <c r="A276" s="163">
        <v>2580</v>
      </c>
      <c r="B276" s="164" t="s">
        <v>1581</v>
      </c>
      <c r="C276" s="152">
        <v>0</v>
      </c>
      <c r="D276" s="152">
        <v>0</v>
      </c>
      <c r="E276" s="152">
        <v>0</v>
      </c>
      <c r="F276" s="152">
        <v>0</v>
      </c>
      <c r="G276" s="152">
        <v>0</v>
      </c>
      <c r="H276" s="152">
        <v>0</v>
      </c>
      <c r="I276" s="152">
        <v>0</v>
      </c>
      <c r="J276" s="153">
        <f t="shared" si="26"/>
        <v>0</v>
      </c>
      <c r="K276" s="146"/>
    </row>
    <row r="277" spans="1:11" s="147" customFormat="1" x14ac:dyDescent="0.2">
      <c r="A277" s="163">
        <v>2595</v>
      </c>
      <c r="B277" s="164" t="s">
        <v>1293</v>
      </c>
      <c r="C277" s="152">
        <v>0</v>
      </c>
      <c r="D277" s="152">
        <v>0</v>
      </c>
      <c r="E277" s="152">
        <v>0</v>
      </c>
      <c r="F277" s="152">
        <v>0</v>
      </c>
      <c r="G277" s="152">
        <v>0</v>
      </c>
      <c r="H277" s="152">
        <v>0</v>
      </c>
      <c r="I277" s="152">
        <v>0</v>
      </c>
      <c r="J277" s="153">
        <f t="shared" si="26"/>
        <v>0</v>
      </c>
      <c r="K277" s="146"/>
    </row>
    <row r="278" spans="1:11" s="147" customFormat="1" x14ac:dyDescent="0.2">
      <c r="A278" s="165"/>
      <c r="B278" s="166" t="s">
        <v>1217</v>
      </c>
      <c r="C278" s="153">
        <f>SUM(C260:C277)</f>
        <v>0</v>
      </c>
      <c r="D278" s="153">
        <f t="shared" ref="D278:I278" si="27">SUM(D260:D277)</f>
        <v>0</v>
      </c>
      <c r="E278" s="153">
        <f t="shared" si="27"/>
        <v>0</v>
      </c>
      <c r="F278" s="153">
        <f t="shared" si="27"/>
        <v>0</v>
      </c>
      <c r="G278" s="153">
        <f t="shared" si="27"/>
        <v>0</v>
      </c>
      <c r="H278" s="153">
        <f t="shared" si="27"/>
        <v>0</v>
      </c>
      <c r="I278" s="153">
        <f t="shared" si="27"/>
        <v>0</v>
      </c>
      <c r="J278" s="153">
        <f>SUM(J260:J277)</f>
        <v>0</v>
      </c>
      <c r="K278" s="146"/>
    </row>
    <row r="279" spans="1:11" s="147" customFormat="1" x14ac:dyDescent="0.2">
      <c r="A279" s="154">
        <v>2600</v>
      </c>
      <c r="B279" s="155" t="s">
        <v>1582</v>
      </c>
      <c r="C279" s="155"/>
      <c r="D279" s="155"/>
      <c r="E279" s="155"/>
      <c r="F279" s="155"/>
      <c r="G279" s="155"/>
      <c r="H279" s="155"/>
      <c r="I279" s="155"/>
      <c r="J279" s="155"/>
      <c r="K279" s="146"/>
    </row>
    <row r="280" spans="1:11" s="147" customFormat="1" x14ac:dyDescent="0.2">
      <c r="A280" s="163">
        <v>2605</v>
      </c>
      <c r="B280" s="164" t="s">
        <v>1583</v>
      </c>
      <c r="C280" s="152">
        <v>0</v>
      </c>
      <c r="D280" s="152">
        <v>0</v>
      </c>
      <c r="E280" s="152">
        <v>0</v>
      </c>
      <c r="F280" s="152">
        <v>0</v>
      </c>
      <c r="G280" s="152">
        <v>0</v>
      </c>
      <c r="H280" s="152">
        <v>0</v>
      </c>
      <c r="I280" s="152">
        <v>0</v>
      </c>
      <c r="J280" s="153">
        <f t="shared" ref="J280:J284" si="28">C280-D280+E280-F280+G280-H280+I280</f>
        <v>0</v>
      </c>
      <c r="K280" s="146"/>
    </row>
    <row r="281" spans="1:11" s="147" customFormat="1" x14ac:dyDescent="0.2">
      <c r="A281" s="163">
        <v>2610</v>
      </c>
      <c r="B281" s="164" t="s">
        <v>1584</v>
      </c>
      <c r="C281" s="152">
        <v>0</v>
      </c>
      <c r="D281" s="152">
        <v>0</v>
      </c>
      <c r="E281" s="152">
        <v>0</v>
      </c>
      <c r="F281" s="152">
        <v>0</v>
      </c>
      <c r="G281" s="152">
        <v>0</v>
      </c>
      <c r="H281" s="152">
        <v>0</v>
      </c>
      <c r="I281" s="152">
        <v>0</v>
      </c>
      <c r="J281" s="153">
        <f t="shared" si="28"/>
        <v>0</v>
      </c>
      <c r="K281" s="146"/>
    </row>
    <row r="282" spans="1:11" s="147" customFormat="1" x14ac:dyDescent="0.2">
      <c r="A282" s="163">
        <v>2612</v>
      </c>
      <c r="B282" s="164" t="s">
        <v>1585</v>
      </c>
      <c r="C282" s="152">
        <v>0</v>
      </c>
      <c r="D282" s="152">
        <v>0</v>
      </c>
      <c r="E282" s="152">
        <v>0</v>
      </c>
      <c r="F282" s="152">
        <v>0</v>
      </c>
      <c r="G282" s="152">
        <v>0</v>
      </c>
      <c r="H282" s="152">
        <v>0</v>
      </c>
      <c r="I282" s="152">
        <v>0</v>
      </c>
      <c r="J282" s="153">
        <f t="shared" si="28"/>
        <v>0</v>
      </c>
      <c r="K282" s="146"/>
    </row>
    <row r="283" spans="1:11" s="147" customFormat="1" x14ac:dyDescent="0.2">
      <c r="A283" s="163">
        <v>2613</v>
      </c>
      <c r="B283" s="164" t="s">
        <v>1586</v>
      </c>
      <c r="C283" s="152">
        <v>0</v>
      </c>
      <c r="D283" s="152">
        <v>0</v>
      </c>
      <c r="E283" s="152">
        <v>0</v>
      </c>
      <c r="F283" s="152">
        <v>0</v>
      </c>
      <c r="G283" s="152">
        <v>0</v>
      </c>
      <c r="H283" s="152">
        <v>0</v>
      </c>
      <c r="I283" s="152">
        <v>0</v>
      </c>
      <c r="J283" s="153">
        <f t="shared" si="28"/>
        <v>0</v>
      </c>
      <c r="K283" s="146"/>
    </row>
    <row r="284" spans="1:11" s="147" customFormat="1" x14ac:dyDescent="0.2">
      <c r="A284" s="163">
        <v>2615</v>
      </c>
      <c r="B284" s="164" t="s">
        <v>1587</v>
      </c>
      <c r="C284" s="152">
        <v>0</v>
      </c>
      <c r="D284" s="152">
        <v>0</v>
      </c>
      <c r="E284" s="152">
        <v>0</v>
      </c>
      <c r="F284" s="152">
        <v>0</v>
      </c>
      <c r="G284" s="152">
        <v>0</v>
      </c>
      <c r="H284" s="152">
        <v>0</v>
      </c>
      <c r="I284" s="152">
        <v>0</v>
      </c>
      <c r="J284" s="153">
        <f t="shared" si="28"/>
        <v>0</v>
      </c>
      <c r="K284" s="146"/>
    </row>
    <row r="285" spans="1:11" s="147" customFormat="1" x14ac:dyDescent="0.2">
      <c r="A285" s="165"/>
      <c r="B285" s="166" t="s">
        <v>1588</v>
      </c>
      <c r="C285" s="153">
        <f>SUM(C280:C284)</f>
        <v>0</v>
      </c>
      <c r="D285" s="153">
        <f t="shared" ref="D285:I285" si="29">SUM(D280:D284)</f>
        <v>0</v>
      </c>
      <c r="E285" s="153">
        <f t="shared" si="29"/>
        <v>0</v>
      </c>
      <c r="F285" s="153">
        <f t="shared" si="29"/>
        <v>0</v>
      </c>
      <c r="G285" s="153">
        <f t="shared" si="29"/>
        <v>0</v>
      </c>
      <c r="H285" s="153">
        <f t="shared" si="29"/>
        <v>0</v>
      </c>
      <c r="I285" s="153">
        <f t="shared" si="29"/>
        <v>0</v>
      </c>
      <c r="J285" s="153">
        <f>SUM(J280:J284)</f>
        <v>0</v>
      </c>
      <c r="K285" s="146"/>
    </row>
    <row r="286" spans="1:11" s="147" customFormat="1" x14ac:dyDescent="0.2">
      <c r="A286" s="154">
        <v>2700</v>
      </c>
      <c r="B286" s="155" t="s">
        <v>1314</v>
      </c>
      <c r="C286" s="155"/>
      <c r="D286" s="155"/>
      <c r="E286" s="155"/>
      <c r="F286" s="155"/>
      <c r="G286" s="155"/>
      <c r="H286" s="155"/>
      <c r="I286" s="155"/>
      <c r="J286" s="155"/>
      <c r="K286" s="146"/>
    </row>
    <row r="287" spans="1:11" s="147" customFormat="1" x14ac:dyDescent="0.2">
      <c r="A287" s="163">
        <v>2704</v>
      </c>
      <c r="B287" s="164" t="s">
        <v>1505</v>
      </c>
      <c r="C287" s="152">
        <v>0</v>
      </c>
      <c r="D287" s="152">
        <v>0</v>
      </c>
      <c r="E287" s="152">
        <v>0</v>
      </c>
      <c r="F287" s="152">
        <v>0</v>
      </c>
      <c r="G287" s="152">
        <v>0</v>
      </c>
      <c r="H287" s="152">
        <v>0</v>
      </c>
      <c r="I287" s="152">
        <v>0</v>
      </c>
      <c r="J287" s="153">
        <f t="shared" ref="J287:J306" si="30">C287-D287+E287-F287+G287-H287+I287</f>
        <v>0</v>
      </c>
      <c r="K287" s="146"/>
    </row>
    <row r="288" spans="1:11" s="147" customFormat="1" x14ac:dyDescent="0.2">
      <c r="A288" s="163">
        <v>2710</v>
      </c>
      <c r="B288" s="164" t="s">
        <v>1589</v>
      </c>
      <c r="C288" s="152">
        <v>0</v>
      </c>
      <c r="D288" s="152">
        <v>0</v>
      </c>
      <c r="E288" s="152">
        <v>0</v>
      </c>
      <c r="F288" s="152">
        <v>0</v>
      </c>
      <c r="G288" s="152">
        <v>0</v>
      </c>
      <c r="H288" s="152">
        <v>0</v>
      </c>
      <c r="I288" s="152">
        <v>0</v>
      </c>
      <c r="J288" s="153">
        <f t="shared" si="30"/>
        <v>0</v>
      </c>
      <c r="K288" s="146"/>
    </row>
    <row r="289" spans="1:11" s="147" customFormat="1" x14ac:dyDescent="0.2">
      <c r="A289" s="163">
        <v>2715</v>
      </c>
      <c r="B289" s="164" t="s">
        <v>1590</v>
      </c>
      <c r="C289" s="152">
        <v>0</v>
      </c>
      <c r="D289" s="152">
        <v>0</v>
      </c>
      <c r="E289" s="152">
        <v>0</v>
      </c>
      <c r="F289" s="152">
        <v>0</v>
      </c>
      <c r="G289" s="152">
        <v>0</v>
      </c>
      <c r="H289" s="152">
        <v>0</v>
      </c>
      <c r="I289" s="152">
        <v>0</v>
      </c>
      <c r="J289" s="153">
        <f t="shared" si="30"/>
        <v>0</v>
      </c>
      <c r="K289" s="146"/>
    </row>
    <row r="290" spans="1:11" s="147" customFormat="1" x14ac:dyDescent="0.2">
      <c r="A290" s="163">
        <v>2720</v>
      </c>
      <c r="B290" s="164" t="s">
        <v>1315</v>
      </c>
      <c r="C290" s="152">
        <v>0</v>
      </c>
      <c r="D290" s="152">
        <v>0</v>
      </c>
      <c r="E290" s="152">
        <v>0</v>
      </c>
      <c r="F290" s="152">
        <v>0</v>
      </c>
      <c r="G290" s="152">
        <v>0</v>
      </c>
      <c r="H290" s="152">
        <v>0</v>
      </c>
      <c r="I290" s="152">
        <v>0</v>
      </c>
      <c r="J290" s="153">
        <f t="shared" si="30"/>
        <v>0</v>
      </c>
      <c r="K290" s="146"/>
    </row>
    <row r="291" spans="1:11" s="147" customFormat="1" x14ac:dyDescent="0.2">
      <c r="A291" s="163">
        <v>2730</v>
      </c>
      <c r="B291" s="164" t="s">
        <v>1509</v>
      </c>
      <c r="C291" s="152">
        <v>0</v>
      </c>
      <c r="D291" s="152">
        <v>0</v>
      </c>
      <c r="E291" s="152">
        <v>0</v>
      </c>
      <c r="F291" s="152">
        <v>0</v>
      </c>
      <c r="G291" s="152">
        <v>0</v>
      </c>
      <c r="H291" s="152">
        <v>0</v>
      </c>
      <c r="I291" s="152">
        <v>0</v>
      </c>
      <c r="J291" s="153">
        <f t="shared" si="30"/>
        <v>0</v>
      </c>
      <c r="K291" s="146"/>
    </row>
    <row r="292" spans="1:11" s="147" customFormat="1" x14ac:dyDescent="0.2">
      <c r="A292" s="163">
        <v>2735</v>
      </c>
      <c r="B292" s="164" t="s">
        <v>1591</v>
      </c>
      <c r="C292" s="152">
        <v>0</v>
      </c>
      <c r="D292" s="152">
        <v>0</v>
      </c>
      <c r="E292" s="152">
        <v>0</v>
      </c>
      <c r="F292" s="152">
        <v>0</v>
      </c>
      <c r="G292" s="152">
        <v>0</v>
      </c>
      <c r="H292" s="152">
        <v>0</v>
      </c>
      <c r="I292" s="152">
        <v>0</v>
      </c>
      <c r="J292" s="153">
        <f t="shared" si="30"/>
        <v>0</v>
      </c>
      <c r="K292" s="146"/>
    </row>
    <row r="293" spans="1:11" s="147" customFormat="1" x14ac:dyDescent="0.2">
      <c r="A293" s="163">
        <v>2740</v>
      </c>
      <c r="B293" s="164" t="s">
        <v>1316</v>
      </c>
      <c r="C293" s="152">
        <v>0</v>
      </c>
      <c r="D293" s="152">
        <v>0</v>
      </c>
      <c r="E293" s="152">
        <v>0</v>
      </c>
      <c r="F293" s="152">
        <v>0</v>
      </c>
      <c r="G293" s="152">
        <v>0</v>
      </c>
      <c r="H293" s="152">
        <v>0</v>
      </c>
      <c r="I293" s="152">
        <v>0</v>
      </c>
      <c r="J293" s="153">
        <f t="shared" si="30"/>
        <v>0</v>
      </c>
      <c r="K293" s="146"/>
    </row>
    <row r="294" spans="1:11" s="147" customFormat="1" x14ac:dyDescent="0.2">
      <c r="A294" s="163">
        <v>2745</v>
      </c>
      <c r="B294" s="164" t="s">
        <v>1592</v>
      </c>
      <c r="C294" s="152">
        <v>0</v>
      </c>
      <c r="D294" s="152">
        <v>0</v>
      </c>
      <c r="E294" s="152">
        <v>0</v>
      </c>
      <c r="F294" s="152">
        <v>0</v>
      </c>
      <c r="G294" s="152">
        <v>0</v>
      </c>
      <c r="H294" s="152">
        <v>0</v>
      </c>
      <c r="I294" s="152">
        <v>0</v>
      </c>
      <c r="J294" s="153">
        <f t="shared" si="30"/>
        <v>0</v>
      </c>
      <c r="K294" s="146"/>
    </row>
    <row r="295" spans="1:11" s="147" customFormat="1" x14ac:dyDescent="0.2">
      <c r="A295" s="163">
        <v>2747</v>
      </c>
      <c r="B295" s="164" t="s">
        <v>1593</v>
      </c>
      <c r="C295" s="152">
        <v>0</v>
      </c>
      <c r="D295" s="152">
        <v>0</v>
      </c>
      <c r="E295" s="152">
        <v>0</v>
      </c>
      <c r="F295" s="152">
        <v>0</v>
      </c>
      <c r="G295" s="152">
        <v>0</v>
      </c>
      <c r="H295" s="152">
        <v>0</v>
      </c>
      <c r="I295" s="152">
        <v>0</v>
      </c>
      <c r="J295" s="153">
        <f t="shared" si="30"/>
        <v>0</v>
      </c>
      <c r="K295" s="146"/>
    </row>
    <row r="296" spans="1:11" s="147" customFormat="1" x14ac:dyDescent="0.2">
      <c r="A296" s="163">
        <v>2750</v>
      </c>
      <c r="B296" s="164" t="s">
        <v>1594</v>
      </c>
      <c r="C296" s="152">
        <v>0</v>
      </c>
      <c r="D296" s="152">
        <v>0</v>
      </c>
      <c r="E296" s="152">
        <v>0</v>
      </c>
      <c r="F296" s="152">
        <v>0</v>
      </c>
      <c r="G296" s="152">
        <v>0</v>
      </c>
      <c r="H296" s="152">
        <v>0</v>
      </c>
      <c r="I296" s="152">
        <v>0</v>
      </c>
      <c r="J296" s="153">
        <f t="shared" si="30"/>
        <v>0</v>
      </c>
      <c r="K296" s="146"/>
    </row>
    <row r="297" spans="1:11" s="147" customFormat="1" x14ac:dyDescent="0.2">
      <c r="A297" s="163">
        <v>2751</v>
      </c>
      <c r="B297" s="164" t="s">
        <v>1595</v>
      </c>
      <c r="C297" s="152">
        <v>0</v>
      </c>
      <c r="D297" s="152">
        <v>0</v>
      </c>
      <c r="E297" s="152">
        <v>0</v>
      </c>
      <c r="F297" s="152">
        <v>0</v>
      </c>
      <c r="G297" s="152">
        <v>0</v>
      </c>
      <c r="H297" s="152">
        <v>0</v>
      </c>
      <c r="I297" s="152">
        <v>0</v>
      </c>
      <c r="J297" s="153">
        <f t="shared" si="30"/>
        <v>0</v>
      </c>
      <c r="K297" s="146"/>
    </row>
    <row r="298" spans="1:11" s="147" customFormat="1" x14ac:dyDescent="0.2">
      <c r="A298" s="163">
        <v>2755</v>
      </c>
      <c r="B298" s="164" t="s">
        <v>1596</v>
      </c>
      <c r="C298" s="152">
        <v>0</v>
      </c>
      <c r="D298" s="152">
        <v>0</v>
      </c>
      <c r="E298" s="152">
        <v>0</v>
      </c>
      <c r="F298" s="152">
        <v>0</v>
      </c>
      <c r="G298" s="152">
        <v>0</v>
      </c>
      <c r="H298" s="152">
        <v>0</v>
      </c>
      <c r="I298" s="152">
        <v>0</v>
      </c>
      <c r="J298" s="153">
        <f t="shared" si="30"/>
        <v>0</v>
      </c>
      <c r="K298" s="146"/>
    </row>
    <row r="299" spans="1:11" s="147" customFormat="1" x14ac:dyDescent="0.2">
      <c r="A299" s="163">
        <v>2760</v>
      </c>
      <c r="B299" s="164" t="s">
        <v>1597</v>
      </c>
      <c r="C299" s="152">
        <v>0</v>
      </c>
      <c r="D299" s="152">
        <v>0</v>
      </c>
      <c r="E299" s="152">
        <v>0</v>
      </c>
      <c r="F299" s="152">
        <v>0</v>
      </c>
      <c r="G299" s="152">
        <v>0</v>
      </c>
      <c r="H299" s="152">
        <v>0</v>
      </c>
      <c r="I299" s="152">
        <v>0</v>
      </c>
      <c r="J299" s="153">
        <f t="shared" si="30"/>
        <v>0</v>
      </c>
      <c r="K299" s="146"/>
    </row>
    <row r="300" spans="1:11" s="147" customFormat="1" x14ac:dyDescent="0.2">
      <c r="A300" s="163">
        <v>2765</v>
      </c>
      <c r="B300" s="164" t="s">
        <v>1598</v>
      </c>
      <c r="C300" s="152">
        <v>0</v>
      </c>
      <c r="D300" s="152">
        <v>0</v>
      </c>
      <c r="E300" s="152">
        <v>0</v>
      </c>
      <c r="F300" s="152">
        <v>0</v>
      </c>
      <c r="G300" s="152">
        <v>0</v>
      </c>
      <c r="H300" s="152">
        <v>0</v>
      </c>
      <c r="I300" s="152">
        <v>0</v>
      </c>
      <c r="J300" s="153">
        <f t="shared" si="30"/>
        <v>0</v>
      </c>
      <c r="K300" s="146"/>
    </row>
    <row r="301" spans="1:11" s="147" customFormat="1" x14ac:dyDescent="0.2">
      <c r="A301" s="163">
        <v>2770</v>
      </c>
      <c r="B301" s="164" t="s">
        <v>1599</v>
      </c>
      <c r="C301" s="152">
        <v>0</v>
      </c>
      <c r="D301" s="152">
        <v>0</v>
      </c>
      <c r="E301" s="152">
        <v>0</v>
      </c>
      <c r="F301" s="152">
        <v>0</v>
      </c>
      <c r="G301" s="152">
        <v>0</v>
      </c>
      <c r="H301" s="152">
        <v>0</v>
      </c>
      <c r="I301" s="152">
        <v>0</v>
      </c>
      <c r="J301" s="153">
        <f t="shared" si="30"/>
        <v>0</v>
      </c>
      <c r="K301" s="146"/>
    </row>
    <row r="302" spans="1:11" s="147" customFormat="1" x14ac:dyDescent="0.2">
      <c r="A302" s="163">
        <v>2775</v>
      </c>
      <c r="B302" s="164" t="s">
        <v>1317</v>
      </c>
      <c r="C302" s="152">
        <v>0</v>
      </c>
      <c r="D302" s="152">
        <v>0</v>
      </c>
      <c r="E302" s="152">
        <v>0</v>
      </c>
      <c r="F302" s="152">
        <v>0</v>
      </c>
      <c r="G302" s="152">
        <v>0</v>
      </c>
      <c r="H302" s="152">
        <v>0</v>
      </c>
      <c r="I302" s="152">
        <v>0</v>
      </c>
      <c r="J302" s="153">
        <f t="shared" si="30"/>
        <v>0</v>
      </c>
      <c r="K302" s="146"/>
    </row>
    <row r="303" spans="1:11" s="147" customFormat="1" x14ac:dyDescent="0.2">
      <c r="A303" s="163">
        <v>2780</v>
      </c>
      <c r="B303" s="164" t="s">
        <v>1600</v>
      </c>
      <c r="C303" s="152">
        <v>0</v>
      </c>
      <c r="D303" s="152">
        <v>0</v>
      </c>
      <c r="E303" s="152">
        <v>0</v>
      </c>
      <c r="F303" s="152">
        <v>0</v>
      </c>
      <c r="G303" s="152">
        <v>0</v>
      </c>
      <c r="H303" s="152">
        <v>0</v>
      </c>
      <c r="I303" s="152">
        <v>0</v>
      </c>
      <c r="J303" s="153">
        <f t="shared" si="30"/>
        <v>0</v>
      </c>
      <c r="K303" s="146"/>
    </row>
    <row r="304" spans="1:11" s="147" customFormat="1" x14ac:dyDescent="0.2">
      <c r="A304" s="163">
        <v>2795</v>
      </c>
      <c r="B304" s="164" t="s">
        <v>1305</v>
      </c>
      <c r="C304" s="152">
        <v>0</v>
      </c>
      <c r="D304" s="152">
        <v>0</v>
      </c>
      <c r="E304" s="152">
        <v>0</v>
      </c>
      <c r="F304" s="152">
        <v>0</v>
      </c>
      <c r="G304" s="152">
        <v>0</v>
      </c>
      <c r="H304" s="152">
        <v>0</v>
      </c>
      <c r="I304" s="152">
        <v>0</v>
      </c>
      <c r="J304" s="153">
        <f t="shared" si="30"/>
        <v>0</v>
      </c>
      <c r="K304" s="146"/>
    </row>
    <row r="305" spans="1:11" s="147" customFormat="1" x14ac:dyDescent="0.2">
      <c r="A305" s="163">
        <v>2797</v>
      </c>
      <c r="B305" s="164" t="s">
        <v>1601</v>
      </c>
      <c r="C305" s="152">
        <v>0</v>
      </c>
      <c r="D305" s="152">
        <v>0</v>
      </c>
      <c r="E305" s="152">
        <v>0</v>
      </c>
      <c r="F305" s="152">
        <v>0</v>
      </c>
      <c r="G305" s="152">
        <v>0</v>
      </c>
      <c r="H305" s="152">
        <v>0</v>
      </c>
      <c r="I305" s="152">
        <v>0</v>
      </c>
      <c r="J305" s="153">
        <f t="shared" si="30"/>
        <v>0</v>
      </c>
      <c r="K305" s="146"/>
    </row>
    <row r="306" spans="1:11" s="147" customFormat="1" x14ac:dyDescent="0.2">
      <c r="A306" s="163">
        <v>2798</v>
      </c>
      <c r="B306" s="164" t="s">
        <v>1602</v>
      </c>
      <c r="C306" s="152">
        <v>0</v>
      </c>
      <c r="D306" s="152">
        <v>0</v>
      </c>
      <c r="E306" s="152">
        <v>0</v>
      </c>
      <c r="F306" s="152">
        <v>0</v>
      </c>
      <c r="G306" s="152">
        <v>0</v>
      </c>
      <c r="H306" s="152">
        <v>0</v>
      </c>
      <c r="I306" s="152">
        <v>0</v>
      </c>
      <c r="J306" s="153">
        <f t="shared" si="30"/>
        <v>0</v>
      </c>
      <c r="K306" s="146"/>
    </row>
    <row r="307" spans="1:11" s="147" customFormat="1" x14ac:dyDescent="0.2">
      <c r="A307" s="165"/>
      <c r="B307" s="166" t="s">
        <v>1218</v>
      </c>
      <c r="C307" s="153">
        <f>SUM(C287:C306)</f>
        <v>0</v>
      </c>
      <c r="D307" s="153">
        <f t="shared" ref="D307:I307" si="31">SUM(D287:D306)</f>
        <v>0</v>
      </c>
      <c r="E307" s="153">
        <f t="shared" si="31"/>
        <v>0</v>
      </c>
      <c r="F307" s="153">
        <f t="shared" si="31"/>
        <v>0</v>
      </c>
      <c r="G307" s="153">
        <f t="shared" si="31"/>
        <v>0</v>
      </c>
      <c r="H307" s="153">
        <f t="shared" si="31"/>
        <v>0</v>
      </c>
      <c r="I307" s="153">
        <f t="shared" si="31"/>
        <v>0</v>
      </c>
      <c r="J307" s="153">
        <f>SUM(J287:J306)</f>
        <v>0</v>
      </c>
      <c r="K307" s="146"/>
    </row>
    <row r="308" spans="1:11" s="147" customFormat="1" x14ac:dyDescent="0.2">
      <c r="A308" s="154">
        <v>2800</v>
      </c>
      <c r="B308" s="155" t="s">
        <v>1603</v>
      </c>
      <c r="C308" s="155"/>
      <c r="D308" s="155"/>
      <c r="E308" s="155"/>
      <c r="F308" s="155"/>
      <c r="G308" s="155"/>
      <c r="H308" s="155"/>
      <c r="I308" s="155"/>
      <c r="J308" s="155"/>
      <c r="K308" s="146"/>
    </row>
    <row r="309" spans="1:11" s="147" customFormat="1" x14ac:dyDescent="0.2">
      <c r="A309" s="163">
        <v>2805</v>
      </c>
      <c r="B309" s="164" t="s">
        <v>1295</v>
      </c>
      <c r="C309" s="152">
        <v>0</v>
      </c>
      <c r="D309" s="152">
        <v>0</v>
      </c>
      <c r="E309" s="152">
        <v>0</v>
      </c>
      <c r="F309" s="152">
        <v>0</v>
      </c>
      <c r="G309" s="152">
        <v>0</v>
      </c>
      <c r="H309" s="152">
        <v>0</v>
      </c>
      <c r="I309" s="152">
        <v>0</v>
      </c>
      <c r="J309" s="153">
        <f t="shared" ref="J309:J320" si="32">C309-D309+E309-F309+G309-H309+I309</f>
        <v>0</v>
      </c>
      <c r="K309" s="146"/>
    </row>
    <row r="310" spans="1:11" s="147" customFormat="1" x14ac:dyDescent="0.2">
      <c r="A310" s="163">
        <v>2810</v>
      </c>
      <c r="B310" s="164" t="s">
        <v>1604</v>
      </c>
      <c r="C310" s="152">
        <v>0</v>
      </c>
      <c r="D310" s="152">
        <v>0</v>
      </c>
      <c r="E310" s="152">
        <v>0</v>
      </c>
      <c r="F310" s="152">
        <v>0</v>
      </c>
      <c r="G310" s="152">
        <v>0</v>
      </c>
      <c r="H310" s="152">
        <v>0</v>
      </c>
      <c r="I310" s="152">
        <v>0</v>
      </c>
      <c r="J310" s="153">
        <f t="shared" si="32"/>
        <v>0</v>
      </c>
      <c r="K310" s="146"/>
    </row>
    <row r="311" spans="1:11" s="147" customFormat="1" x14ac:dyDescent="0.2">
      <c r="A311" s="163">
        <v>2815</v>
      </c>
      <c r="B311" s="164" t="s">
        <v>1570</v>
      </c>
      <c r="C311" s="152">
        <v>0</v>
      </c>
      <c r="D311" s="152">
        <v>0</v>
      </c>
      <c r="E311" s="152">
        <v>0</v>
      </c>
      <c r="F311" s="152">
        <v>0</v>
      </c>
      <c r="G311" s="152">
        <v>0</v>
      </c>
      <c r="H311" s="152">
        <v>0</v>
      </c>
      <c r="I311" s="152">
        <v>0</v>
      </c>
      <c r="J311" s="153">
        <f t="shared" si="32"/>
        <v>0</v>
      </c>
      <c r="K311" s="146"/>
    </row>
    <row r="312" spans="1:11" s="157" customFormat="1" x14ac:dyDescent="0.2">
      <c r="A312" s="163">
        <v>2820</v>
      </c>
      <c r="B312" s="164" t="s">
        <v>1576</v>
      </c>
      <c r="C312" s="152">
        <v>0</v>
      </c>
      <c r="D312" s="152">
        <v>0</v>
      </c>
      <c r="E312" s="152">
        <v>0</v>
      </c>
      <c r="F312" s="152">
        <v>0</v>
      </c>
      <c r="G312" s="152">
        <v>0</v>
      </c>
      <c r="H312" s="152">
        <v>0</v>
      </c>
      <c r="I312" s="152">
        <v>0</v>
      </c>
      <c r="J312" s="153">
        <f t="shared" si="32"/>
        <v>0</v>
      </c>
      <c r="K312" s="156"/>
    </row>
    <row r="313" spans="1:11" s="157" customFormat="1" x14ac:dyDescent="0.2">
      <c r="A313" s="163">
        <v>2860</v>
      </c>
      <c r="B313" s="164" t="s">
        <v>1605</v>
      </c>
      <c r="C313" s="152">
        <v>0</v>
      </c>
      <c r="D313" s="152">
        <v>0</v>
      </c>
      <c r="E313" s="152">
        <v>0</v>
      </c>
      <c r="F313" s="152">
        <v>0</v>
      </c>
      <c r="G313" s="152">
        <v>0</v>
      </c>
      <c r="H313" s="152">
        <v>0</v>
      </c>
      <c r="I313" s="152">
        <v>0</v>
      </c>
      <c r="J313" s="153">
        <f t="shared" si="32"/>
        <v>0</v>
      </c>
      <c r="K313" s="156"/>
    </row>
    <row r="314" spans="1:11" s="157" customFormat="1" x14ac:dyDescent="0.2">
      <c r="A314" s="163">
        <v>2865</v>
      </c>
      <c r="B314" s="164" t="s">
        <v>1606</v>
      </c>
      <c r="C314" s="152">
        <v>0</v>
      </c>
      <c r="D314" s="152">
        <v>0</v>
      </c>
      <c r="E314" s="152">
        <v>0</v>
      </c>
      <c r="F314" s="152">
        <v>0</v>
      </c>
      <c r="G314" s="152">
        <v>0</v>
      </c>
      <c r="H314" s="152">
        <v>0</v>
      </c>
      <c r="I314" s="152">
        <v>0</v>
      </c>
      <c r="J314" s="153">
        <f t="shared" si="32"/>
        <v>0</v>
      </c>
      <c r="K314" s="156"/>
    </row>
    <row r="315" spans="1:11" s="157" customFormat="1" x14ac:dyDescent="0.2">
      <c r="A315" s="163">
        <v>2870</v>
      </c>
      <c r="B315" s="164" t="s">
        <v>1607</v>
      </c>
      <c r="C315" s="152">
        <v>0</v>
      </c>
      <c r="D315" s="152">
        <v>0</v>
      </c>
      <c r="E315" s="152">
        <v>0</v>
      </c>
      <c r="F315" s="152">
        <v>0</v>
      </c>
      <c r="G315" s="152">
        <v>0</v>
      </c>
      <c r="H315" s="152">
        <v>0</v>
      </c>
      <c r="I315" s="152">
        <v>0</v>
      </c>
      <c r="J315" s="153">
        <f t="shared" si="32"/>
        <v>0</v>
      </c>
      <c r="K315" s="156"/>
    </row>
    <row r="316" spans="1:11" s="147" customFormat="1" x14ac:dyDescent="0.2">
      <c r="A316" s="163">
        <v>2885</v>
      </c>
      <c r="B316" s="164" t="s">
        <v>1608</v>
      </c>
      <c r="C316" s="152">
        <v>0</v>
      </c>
      <c r="D316" s="152">
        <v>0</v>
      </c>
      <c r="E316" s="152">
        <v>0</v>
      </c>
      <c r="F316" s="152">
        <v>0</v>
      </c>
      <c r="G316" s="152">
        <v>0</v>
      </c>
      <c r="H316" s="152">
        <v>0</v>
      </c>
      <c r="I316" s="152">
        <v>0</v>
      </c>
      <c r="J316" s="153">
        <f t="shared" si="32"/>
        <v>0</v>
      </c>
      <c r="K316" s="146"/>
    </row>
    <row r="317" spans="1:11" s="147" customFormat="1" x14ac:dyDescent="0.2">
      <c r="A317" s="163">
        <v>2890</v>
      </c>
      <c r="B317" s="164" t="s">
        <v>1609</v>
      </c>
      <c r="C317" s="152">
        <v>0</v>
      </c>
      <c r="D317" s="152">
        <v>0</v>
      </c>
      <c r="E317" s="152">
        <v>0</v>
      </c>
      <c r="F317" s="152">
        <v>0</v>
      </c>
      <c r="G317" s="152">
        <v>0</v>
      </c>
      <c r="H317" s="152">
        <v>0</v>
      </c>
      <c r="I317" s="152">
        <v>0</v>
      </c>
      <c r="J317" s="153">
        <f t="shared" si="32"/>
        <v>0</v>
      </c>
      <c r="K317" s="146"/>
    </row>
    <row r="318" spans="1:11" s="147" customFormat="1" x14ac:dyDescent="0.2">
      <c r="A318" s="163">
        <v>2895</v>
      </c>
      <c r="B318" s="164" t="s">
        <v>1305</v>
      </c>
      <c r="C318" s="152">
        <v>0</v>
      </c>
      <c r="D318" s="152">
        <v>0</v>
      </c>
      <c r="E318" s="152">
        <v>0</v>
      </c>
      <c r="F318" s="152">
        <v>0</v>
      </c>
      <c r="G318" s="152">
        <v>0</v>
      </c>
      <c r="H318" s="152">
        <v>0</v>
      </c>
      <c r="I318" s="152">
        <v>0</v>
      </c>
      <c r="J318" s="153">
        <f t="shared" si="32"/>
        <v>0</v>
      </c>
      <c r="K318" s="146"/>
    </row>
    <row r="319" spans="1:11" s="147" customFormat="1" x14ac:dyDescent="0.2">
      <c r="A319" s="163">
        <v>2896</v>
      </c>
      <c r="B319" s="164" t="s">
        <v>1610</v>
      </c>
      <c r="C319" s="152">
        <v>0</v>
      </c>
      <c r="D319" s="152">
        <v>0</v>
      </c>
      <c r="E319" s="152">
        <v>0</v>
      </c>
      <c r="F319" s="152">
        <v>0</v>
      </c>
      <c r="G319" s="152">
        <v>0</v>
      </c>
      <c r="H319" s="152">
        <v>0</v>
      </c>
      <c r="I319" s="152">
        <v>0</v>
      </c>
      <c r="J319" s="153">
        <f t="shared" si="32"/>
        <v>0</v>
      </c>
      <c r="K319" s="146"/>
    </row>
    <row r="320" spans="1:11" s="147" customFormat="1" x14ac:dyDescent="0.2">
      <c r="A320" s="163">
        <v>2898</v>
      </c>
      <c r="B320" s="164" t="s">
        <v>1318</v>
      </c>
      <c r="C320" s="152">
        <v>0</v>
      </c>
      <c r="D320" s="152">
        <v>0</v>
      </c>
      <c r="E320" s="152">
        <v>0</v>
      </c>
      <c r="F320" s="152">
        <v>0</v>
      </c>
      <c r="G320" s="152">
        <v>0</v>
      </c>
      <c r="H320" s="152">
        <v>0</v>
      </c>
      <c r="I320" s="152">
        <v>0</v>
      </c>
      <c r="J320" s="153">
        <f t="shared" si="32"/>
        <v>0</v>
      </c>
      <c r="K320" s="146"/>
    </row>
    <row r="321" spans="1:11" s="147" customFormat="1" x14ac:dyDescent="0.2">
      <c r="A321" s="165"/>
      <c r="B321" s="166" t="s">
        <v>1219</v>
      </c>
      <c r="C321" s="153">
        <f>SUM(C309:C320)</f>
        <v>0</v>
      </c>
      <c r="D321" s="153">
        <f t="shared" ref="D321:I321" si="33">SUM(D309:D320)</f>
        <v>0</v>
      </c>
      <c r="E321" s="153">
        <f t="shared" si="33"/>
        <v>0</v>
      </c>
      <c r="F321" s="153">
        <f t="shared" si="33"/>
        <v>0</v>
      </c>
      <c r="G321" s="153">
        <f t="shared" si="33"/>
        <v>0</v>
      </c>
      <c r="H321" s="153">
        <f t="shared" si="33"/>
        <v>0</v>
      </c>
      <c r="I321" s="153">
        <f t="shared" si="33"/>
        <v>0</v>
      </c>
      <c r="J321" s="153">
        <f>SUM(J309:J320)</f>
        <v>0</v>
      </c>
      <c r="K321" s="146"/>
    </row>
    <row r="322" spans="1:11" s="147" customFormat="1" x14ac:dyDescent="0.2">
      <c r="A322" s="154">
        <v>2900</v>
      </c>
      <c r="B322" s="155" t="s">
        <v>1611</v>
      </c>
      <c r="C322" s="155"/>
      <c r="D322" s="155"/>
      <c r="E322" s="155"/>
      <c r="F322" s="155"/>
      <c r="G322" s="155"/>
      <c r="H322" s="155"/>
      <c r="I322" s="155"/>
      <c r="J322" s="155"/>
      <c r="K322" s="146"/>
    </row>
    <row r="323" spans="1:11" s="147" customFormat="1" x14ac:dyDescent="0.2">
      <c r="A323" s="163">
        <v>2905</v>
      </c>
      <c r="B323" s="164" t="s">
        <v>1611</v>
      </c>
      <c r="C323" s="152">
        <v>0</v>
      </c>
      <c r="D323" s="152">
        <v>0</v>
      </c>
      <c r="E323" s="152">
        <v>0</v>
      </c>
      <c r="F323" s="152">
        <v>0</v>
      </c>
      <c r="G323" s="152">
        <v>0</v>
      </c>
      <c r="H323" s="152">
        <v>0</v>
      </c>
      <c r="I323" s="152">
        <v>0</v>
      </c>
      <c r="J323" s="153">
        <f>C323-D323+E323-F323+G323-H323+I323</f>
        <v>0</v>
      </c>
      <c r="K323" s="146"/>
    </row>
    <row r="324" spans="1:11" s="147" customFormat="1" x14ac:dyDescent="0.2">
      <c r="A324" s="165"/>
      <c r="B324" s="166" t="s">
        <v>1612</v>
      </c>
      <c r="C324" s="153">
        <f>+C323</f>
        <v>0</v>
      </c>
      <c r="D324" s="153">
        <f t="shared" ref="D324:I324" si="34">+D323</f>
        <v>0</v>
      </c>
      <c r="E324" s="153">
        <f t="shared" si="34"/>
        <v>0</v>
      </c>
      <c r="F324" s="153">
        <f t="shared" si="34"/>
        <v>0</v>
      </c>
      <c r="G324" s="153">
        <f t="shared" si="34"/>
        <v>0</v>
      </c>
      <c r="H324" s="153">
        <f t="shared" si="34"/>
        <v>0</v>
      </c>
      <c r="I324" s="153">
        <f t="shared" si="34"/>
        <v>0</v>
      </c>
      <c r="J324" s="153">
        <f>+J323</f>
        <v>0</v>
      </c>
      <c r="K324" s="146"/>
    </row>
    <row r="325" spans="1:11" s="147" customFormat="1" x14ac:dyDescent="0.2">
      <c r="A325" s="169"/>
      <c r="B325" s="170" t="s">
        <v>1179</v>
      </c>
      <c r="C325" s="171">
        <f>+C205+C229+C241+C258+C278+C285+C307+C321+C324</f>
        <v>0</v>
      </c>
      <c r="D325" s="171">
        <f t="shared" ref="D325:I325" si="35">+D205+D229+D241+D258+D278+D285+D307+D321+D324</f>
        <v>0</v>
      </c>
      <c r="E325" s="171">
        <f t="shared" si="35"/>
        <v>0</v>
      </c>
      <c r="F325" s="171">
        <f>+F205+F229+F241+F258+F278+F285+F307+F321+F324</f>
        <v>0</v>
      </c>
      <c r="G325" s="171">
        <f t="shared" si="35"/>
        <v>0</v>
      </c>
      <c r="H325" s="171">
        <f t="shared" si="35"/>
        <v>0</v>
      </c>
      <c r="I325" s="171">
        <f t="shared" si="35"/>
        <v>0</v>
      </c>
      <c r="J325" s="171">
        <f>+J205+J229+J241+J258+J278+J285+J307+J321+J324</f>
        <v>0</v>
      </c>
      <c r="K325" s="146"/>
    </row>
    <row r="326" spans="1:11" s="147" customFormat="1" x14ac:dyDescent="0.2">
      <c r="A326" s="154">
        <v>3000</v>
      </c>
      <c r="B326" s="155" t="s">
        <v>1205</v>
      </c>
      <c r="C326" s="155"/>
      <c r="D326" s="155"/>
      <c r="E326" s="155"/>
      <c r="F326" s="155"/>
      <c r="G326" s="155"/>
      <c r="H326" s="155"/>
      <c r="I326" s="155"/>
      <c r="J326" s="155"/>
      <c r="K326" s="146"/>
    </row>
    <row r="327" spans="1:11" s="147" customFormat="1" x14ac:dyDescent="0.2">
      <c r="A327" s="154">
        <v>3100</v>
      </c>
      <c r="B327" s="155" t="s">
        <v>1312</v>
      </c>
      <c r="C327" s="155"/>
      <c r="D327" s="155"/>
      <c r="E327" s="155"/>
      <c r="F327" s="155"/>
      <c r="G327" s="155"/>
      <c r="H327" s="155"/>
      <c r="I327" s="155"/>
      <c r="J327" s="155"/>
      <c r="K327" s="146"/>
    </row>
    <row r="328" spans="1:11" s="147" customFormat="1" x14ac:dyDescent="0.2">
      <c r="A328" s="163">
        <v>3105</v>
      </c>
      <c r="B328" s="164" t="s">
        <v>1319</v>
      </c>
      <c r="C328" s="152">
        <v>0</v>
      </c>
      <c r="D328" s="152">
        <v>0</v>
      </c>
      <c r="E328" s="152">
        <v>0</v>
      </c>
      <c r="F328" s="152">
        <v>0</v>
      </c>
      <c r="G328" s="152">
        <v>0</v>
      </c>
      <c r="H328" s="152">
        <v>0</v>
      </c>
      <c r="I328" s="152">
        <v>0</v>
      </c>
      <c r="J328" s="153">
        <f t="shared" ref="J328:J331" si="36">C328-D328+E328-F328+G328-H328+I328</f>
        <v>0</v>
      </c>
      <c r="K328" s="146"/>
    </row>
    <row r="329" spans="1:11" s="147" customFormat="1" x14ac:dyDescent="0.2">
      <c r="A329" s="163">
        <v>3135</v>
      </c>
      <c r="B329" s="164" t="s">
        <v>1320</v>
      </c>
      <c r="C329" s="152">
        <v>0</v>
      </c>
      <c r="D329" s="152">
        <v>0</v>
      </c>
      <c r="E329" s="152">
        <v>0</v>
      </c>
      <c r="F329" s="152">
        <v>0</v>
      </c>
      <c r="G329" s="152">
        <v>0</v>
      </c>
      <c r="H329" s="152">
        <v>0</v>
      </c>
      <c r="I329" s="152">
        <v>0</v>
      </c>
      <c r="J329" s="153">
        <f t="shared" si="36"/>
        <v>0</v>
      </c>
      <c r="K329" s="146"/>
    </row>
    <row r="330" spans="1:11" s="147" customFormat="1" x14ac:dyDescent="0.2">
      <c r="A330" s="163">
        <v>3140</v>
      </c>
      <c r="B330" s="164" t="s">
        <v>1613</v>
      </c>
      <c r="C330" s="152">
        <v>0</v>
      </c>
      <c r="D330" s="152">
        <v>0</v>
      </c>
      <c r="E330" s="152">
        <v>0</v>
      </c>
      <c r="F330" s="152">
        <v>0</v>
      </c>
      <c r="G330" s="152">
        <v>0</v>
      </c>
      <c r="H330" s="152">
        <v>0</v>
      </c>
      <c r="I330" s="152">
        <v>0</v>
      </c>
      <c r="J330" s="153">
        <f t="shared" si="36"/>
        <v>0</v>
      </c>
      <c r="K330" s="146"/>
    </row>
    <row r="331" spans="1:11" s="147" customFormat="1" x14ac:dyDescent="0.2">
      <c r="A331" s="163">
        <v>3150</v>
      </c>
      <c r="B331" s="164" t="s">
        <v>1614</v>
      </c>
      <c r="C331" s="152">
        <v>0</v>
      </c>
      <c r="D331" s="152">
        <v>0</v>
      </c>
      <c r="E331" s="152">
        <v>0</v>
      </c>
      <c r="F331" s="152">
        <v>0</v>
      </c>
      <c r="G331" s="152">
        <v>0</v>
      </c>
      <c r="H331" s="152">
        <v>0</v>
      </c>
      <c r="I331" s="152">
        <v>0</v>
      </c>
      <c r="J331" s="153">
        <f t="shared" si="36"/>
        <v>0</v>
      </c>
      <c r="K331" s="146"/>
    </row>
    <row r="332" spans="1:11" s="147" customFormat="1" x14ac:dyDescent="0.2">
      <c r="A332" s="165"/>
      <c r="B332" s="166" t="s">
        <v>1221</v>
      </c>
      <c r="C332" s="153">
        <f>SUM(C328:C331)</f>
        <v>0</v>
      </c>
      <c r="D332" s="153">
        <f t="shared" ref="D332:I332" si="37">SUM(D328:D331)</f>
        <v>0</v>
      </c>
      <c r="E332" s="153">
        <f t="shared" si="37"/>
        <v>0</v>
      </c>
      <c r="F332" s="153">
        <f t="shared" si="37"/>
        <v>0</v>
      </c>
      <c r="G332" s="153">
        <f t="shared" si="37"/>
        <v>0</v>
      </c>
      <c r="H332" s="153">
        <f t="shared" si="37"/>
        <v>0</v>
      </c>
      <c r="I332" s="153">
        <f t="shared" si="37"/>
        <v>0</v>
      </c>
      <c r="J332" s="153">
        <f>SUM(J328:J331)</f>
        <v>0</v>
      </c>
      <c r="K332" s="146"/>
    </row>
    <row r="333" spans="1:11" s="147" customFormat="1" x14ac:dyDescent="0.2">
      <c r="A333" s="154">
        <v>3200</v>
      </c>
      <c r="B333" s="155" t="s">
        <v>1313</v>
      </c>
      <c r="C333" s="155"/>
      <c r="D333" s="155"/>
      <c r="E333" s="155"/>
      <c r="F333" s="155"/>
      <c r="G333" s="155"/>
      <c r="H333" s="155"/>
      <c r="I333" s="155"/>
      <c r="J333" s="155"/>
      <c r="K333" s="146"/>
    </row>
    <row r="334" spans="1:11" s="147" customFormat="1" x14ac:dyDescent="0.2">
      <c r="A334" s="163">
        <v>3205</v>
      </c>
      <c r="B334" s="164" t="s">
        <v>1615</v>
      </c>
      <c r="C334" s="152">
        <v>0</v>
      </c>
      <c r="D334" s="152">
        <v>0</v>
      </c>
      <c r="E334" s="152">
        <v>0</v>
      </c>
      <c r="F334" s="152">
        <v>0</v>
      </c>
      <c r="G334" s="152">
        <v>0</v>
      </c>
      <c r="H334" s="152">
        <v>0</v>
      </c>
      <c r="I334" s="152">
        <v>0</v>
      </c>
      <c r="J334" s="153">
        <f t="shared" ref="J334:J337" si="38">C334-D334+E334-F334+G334-H334+I334</f>
        <v>0</v>
      </c>
      <c r="K334" s="146"/>
    </row>
    <row r="335" spans="1:11" s="147" customFormat="1" x14ac:dyDescent="0.2">
      <c r="A335" s="163">
        <v>3210</v>
      </c>
      <c r="B335" s="164" t="s">
        <v>1321</v>
      </c>
      <c r="C335" s="152">
        <v>0</v>
      </c>
      <c r="D335" s="152">
        <v>0</v>
      </c>
      <c r="E335" s="152">
        <v>0</v>
      </c>
      <c r="F335" s="152">
        <v>0</v>
      </c>
      <c r="G335" s="152">
        <v>0</v>
      </c>
      <c r="H335" s="152">
        <v>0</v>
      </c>
      <c r="I335" s="152">
        <v>0</v>
      </c>
      <c r="J335" s="153">
        <f t="shared" si="38"/>
        <v>0</v>
      </c>
      <c r="K335" s="146"/>
    </row>
    <row r="336" spans="1:11" s="147" customFormat="1" x14ac:dyDescent="0.2">
      <c r="A336" s="163">
        <v>3215</v>
      </c>
      <c r="B336" s="164" t="s">
        <v>1322</v>
      </c>
      <c r="C336" s="152">
        <v>0</v>
      </c>
      <c r="D336" s="152">
        <v>0</v>
      </c>
      <c r="E336" s="152">
        <v>0</v>
      </c>
      <c r="F336" s="152">
        <v>0</v>
      </c>
      <c r="G336" s="152">
        <v>0</v>
      </c>
      <c r="H336" s="152">
        <v>0</v>
      </c>
      <c r="I336" s="152">
        <v>0</v>
      </c>
      <c r="J336" s="153">
        <f t="shared" si="38"/>
        <v>0</v>
      </c>
      <c r="K336" s="146"/>
    </row>
    <row r="337" spans="1:11" s="147" customFormat="1" x14ac:dyDescent="0.2">
      <c r="A337" s="163">
        <v>3220</v>
      </c>
      <c r="B337" s="164" t="s">
        <v>1616</v>
      </c>
      <c r="C337" s="152">
        <v>0</v>
      </c>
      <c r="D337" s="152">
        <v>0</v>
      </c>
      <c r="E337" s="152">
        <v>0</v>
      </c>
      <c r="F337" s="152">
        <v>0</v>
      </c>
      <c r="G337" s="152">
        <v>0</v>
      </c>
      <c r="H337" s="152">
        <v>0</v>
      </c>
      <c r="I337" s="152">
        <v>0</v>
      </c>
      <c r="J337" s="153">
        <f t="shared" si="38"/>
        <v>0</v>
      </c>
      <c r="K337" s="146"/>
    </row>
    <row r="338" spans="1:11" s="147" customFormat="1" x14ac:dyDescent="0.2">
      <c r="A338" s="165"/>
      <c r="B338" s="166" t="s">
        <v>1220</v>
      </c>
      <c r="C338" s="153">
        <f>SUM(C334:C337)</f>
        <v>0</v>
      </c>
      <c r="D338" s="153">
        <f t="shared" ref="D338:I338" si="39">SUM(D334:D337)</f>
        <v>0</v>
      </c>
      <c r="E338" s="153">
        <f t="shared" si="39"/>
        <v>0</v>
      </c>
      <c r="F338" s="153">
        <f t="shared" si="39"/>
        <v>0</v>
      </c>
      <c r="G338" s="153">
        <f t="shared" si="39"/>
        <v>0</v>
      </c>
      <c r="H338" s="153">
        <f t="shared" si="39"/>
        <v>0</v>
      </c>
      <c r="I338" s="153">
        <f t="shared" si="39"/>
        <v>0</v>
      </c>
      <c r="J338" s="153">
        <f>SUM(J334:J337)</f>
        <v>0</v>
      </c>
      <c r="K338" s="146"/>
    </row>
    <row r="339" spans="1:11" s="147" customFormat="1" x14ac:dyDescent="0.2">
      <c r="A339" s="154">
        <v>3300</v>
      </c>
      <c r="B339" s="155" t="s">
        <v>1311</v>
      </c>
      <c r="C339" s="155"/>
      <c r="D339" s="155"/>
      <c r="E339" s="155"/>
      <c r="F339" s="155"/>
      <c r="G339" s="155"/>
      <c r="H339" s="155"/>
      <c r="I339" s="155"/>
      <c r="J339" s="155"/>
      <c r="K339" s="146"/>
    </row>
    <row r="340" spans="1:11" s="147" customFormat="1" x14ac:dyDescent="0.2">
      <c r="A340" s="163">
        <v>3315</v>
      </c>
      <c r="B340" s="164" t="s">
        <v>1617</v>
      </c>
      <c r="C340" s="152">
        <v>0</v>
      </c>
      <c r="D340" s="152">
        <v>0</v>
      </c>
      <c r="E340" s="152">
        <v>0</v>
      </c>
      <c r="F340" s="152">
        <v>0</v>
      </c>
      <c r="G340" s="152">
        <v>0</v>
      </c>
      <c r="H340" s="152">
        <v>0</v>
      </c>
      <c r="I340" s="152">
        <v>0</v>
      </c>
      <c r="J340" s="153">
        <f t="shared" ref="J340:J344" si="40">C340-D340+E340-F340+G340-H340+I340</f>
        <v>0</v>
      </c>
      <c r="K340" s="146"/>
    </row>
    <row r="341" spans="1:11" s="147" customFormat="1" x14ac:dyDescent="0.2">
      <c r="A341" s="163">
        <v>3325</v>
      </c>
      <c r="B341" s="164" t="s">
        <v>1618</v>
      </c>
      <c r="C341" s="152">
        <v>0</v>
      </c>
      <c r="D341" s="152">
        <v>0</v>
      </c>
      <c r="E341" s="152">
        <v>0</v>
      </c>
      <c r="F341" s="152">
        <v>0</v>
      </c>
      <c r="G341" s="152">
        <v>0</v>
      </c>
      <c r="H341" s="152">
        <v>0</v>
      </c>
      <c r="I341" s="152">
        <v>0</v>
      </c>
      <c r="J341" s="153">
        <f t="shared" si="40"/>
        <v>0</v>
      </c>
      <c r="K341" s="146"/>
    </row>
    <row r="342" spans="1:11" s="147" customFormat="1" x14ac:dyDescent="0.2">
      <c r="A342" s="163">
        <v>3330</v>
      </c>
      <c r="B342" s="164" t="s">
        <v>1323</v>
      </c>
      <c r="C342" s="152">
        <v>0</v>
      </c>
      <c r="D342" s="152">
        <v>0</v>
      </c>
      <c r="E342" s="152">
        <v>0</v>
      </c>
      <c r="F342" s="152">
        <v>0</v>
      </c>
      <c r="G342" s="152">
        <v>0</v>
      </c>
      <c r="H342" s="152">
        <v>0</v>
      </c>
      <c r="I342" s="152">
        <v>0</v>
      </c>
      <c r="J342" s="153">
        <f t="shared" si="40"/>
        <v>0</v>
      </c>
      <c r="K342" s="146"/>
    </row>
    <row r="343" spans="1:11" s="147" customFormat="1" x14ac:dyDescent="0.2">
      <c r="A343" s="163">
        <v>3335</v>
      </c>
      <c r="B343" s="164" t="s">
        <v>1372</v>
      </c>
      <c r="C343" s="152">
        <v>0</v>
      </c>
      <c r="D343" s="152">
        <v>0</v>
      </c>
      <c r="E343" s="152">
        <v>0</v>
      </c>
      <c r="F343" s="152">
        <v>0</v>
      </c>
      <c r="G343" s="152">
        <v>0</v>
      </c>
      <c r="H343" s="152">
        <v>0</v>
      </c>
      <c r="I343" s="152">
        <v>0</v>
      </c>
      <c r="J343" s="153">
        <f t="shared" si="40"/>
        <v>0</v>
      </c>
      <c r="K343" s="146"/>
    </row>
    <row r="344" spans="1:11" s="147" customFormat="1" x14ac:dyDescent="0.2">
      <c r="A344" s="163">
        <v>3350</v>
      </c>
      <c r="B344" s="164" t="s">
        <v>1619</v>
      </c>
      <c r="C344" s="152">
        <v>0</v>
      </c>
      <c r="D344" s="152">
        <v>0</v>
      </c>
      <c r="E344" s="152">
        <v>0</v>
      </c>
      <c r="F344" s="152">
        <v>0</v>
      </c>
      <c r="G344" s="152">
        <v>0</v>
      </c>
      <c r="H344" s="152">
        <v>0</v>
      </c>
      <c r="I344" s="152">
        <v>0</v>
      </c>
      <c r="J344" s="153">
        <f t="shared" si="40"/>
        <v>0</v>
      </c>
      <c r="K344" s="146"/>
    </row>
    <row r="345" spans="1:11" s="147" customFormat="1" x14ac:dyDescent="0.2">
      <c r="A345" s="165"/>
      <c r="B345" s="166" t="s">
        <v>1222</v>
      </c>
      <c r="C345" s="153">
        <f>SUM(C340:C344)</f>
        <v>0</v>
      </c>
      <c r="D345" s="153">
        <f t="shared" ref="D345:I345" si="41">SUM(D340:D344)</f>
        <v>0</v>
      </c>
      <c r="E345" s="153">
        <f t="shared" si="41"/>
        <v>0</v>
      </c>
      <c r="F345" s="153">
        <f t="shared" si="41"/>
        <v>0</v>
      </c>
      <c r="G345" s="153">
        <f t="shared" si="41"/>
        <v>0</v>
      </c>
      <c r="H345" s="153">
        <f t="shared" si="41"/>
        <v>0</v>
      </c>
      <c r="I345" s="153">
        <f t="shared" si="41"/>
        <v>0</v>
      </c>
      <c r="J345" s="153">
        <f>SUM(J340:J344)</f>
        <v>0</v>
      </c>
      <c r="K345" s="146"/>
    </row>
    <row r="346" spans="1:11" s="147" customFormat="1" x14ac:dyDescent="0.2">
      <c r="A346" s="154">
        <v>3400</v>
      </c>
      <c r="B346" s="155" t="s">
        <v>1620</v>
      </c>
      <c r="C346" s="155"/>
      <c r="D346" s="155"/>
      <c r="E346" s="155"/>
      <c r="F346" s="155"/>
      <c r="G346" s="155"/>
      <c r="H346" s="155"/>
      <c r="I346" s="155"/>
      <c r="J346" s="155"/>
      <c r="K346" s="146"/>
    </row>
    <row r="347" spans="1:11" s="147" customFormat="1" x14ac:dyDescent="0.2">
      <c r="A347" s="163">
        <v>3407</v>
      </c>
      <c r="B347" s="164" t="s">
        <v>1621</v>
      </c>
      <c r="C347" s="152">
        <v>0</v>
      </c>
      <c r="D347" s="152">
        <v>0</v>
      </c>
      <c r="E347" s="152">
        <v>0</v>
      </c>
      <c r="F347" s="152">
        <v>0</v>
      </c>
      <c r="G347" s="152">
        <v>0</v>
      </c>
      <c r="H347" s="152">
        <v>0</v>
      </c>
      <c r="I347" s="152">
        <v>0</v>
      </c>
      <c r="J347" s="153">
        <f t="shared" ref="J347:J355" si="42">C347-D347+E347-F347+G347-H347+I347</f>
        <v>0</v>
      </c>
      <c r="K347" s="146"/>
    </row>
    <row r="348" spans="1:11" s="147" customFormat="1" x14ac:dyDescent="0.2">
      <c r="A348" s="163">
        <v>3410</v>
      </c>
      <c r="B348" s="164" t="s">
        <v>1324</v>
      </c>
      <c r="C348" s="152">
        <v>0</v>
      </c>
      <c r="D348" s="152">
        <v>0</v>
      </c>
      <c r="E348" s="152">
        <v>0</v>
      </c>
      <c r="F348" s="152">
        <v>0</v>
      </c>
      <c r="G348" s="152">
        <v>0</v>
      </c>
      <c r="H348" s="152">
        <v>0</v>
      </c>
      <c r="I348" s="152">
        <v>0</v>
      </c>
      <c r="J348" s="153">
        <f t="shared" si="42"/>
        <v>0</v>
      </c>
      <c r="K348" s="146"/>
    </row>
    <row r="349" spans="1:11" s="147" customFormat="1" x14ac:dyDescent="0.2">
      <c r="A349" s="163">
        <v>3413</v>
      </c>
      <c r="B349" s="164" t="s">
        <v>1622</v>
      </c>
      <c r="C349" s="152">
        <v>0</v>
      </c>
      <c r="D349" s="152">
        <v>0</v>
      </c>
      <c r="E349" s="152">
        <v>0</v>
      </c>
      <c r="F349" s="152">
        <v>0</v>
      </c>
      <c r="G349" s="152">
        <v>0</v>
      </c>
      <c r="H349" s="152">
        <v>0</v>
      </c>
      <c r="I349" s="152">
        <v>0</v>
      </c>
      <c r="J349" s="153">
        <f t="shared" si="42"/>
        <v>0</v>
      </c>
      <c r="K349" s="146"/>
    </row>
    <row r="350" spans="1:11" s="147" customFormat="1" x14ac:dyDescent="0.2">
      <c r="A350" s="163">
        <v>3414</v>
      </c>
      <c r="B350" s="164" t="s">
        <v>1325</v>
      </c>
      <c r="C350" s="152">
        <v>0</v>
      </c>
      <c r="D350" s="152">
        <v>0</v>
      </c>
      <c r="E350" s="152">
        <v>0</v>
      </c>
      <c r="F350" s="152">
        <v>0</v>
      </c>
      <c r="G350" s="152">
        <v>0</v>
      </c>
      <c r="H350" s="152">
        <v>0</v>
      </c>
      <c r="I350" s="152">
        <v>0</v>
      </c>
      <c r="J350" s="153">
        <f t="shared" si="42"/>
        <v>0</v>
      </c>
      <c r="K350" s="146"/>
    </row>
    <row r="351" spans="1:11" s="147" customFormat="1" x14ac:dyDescent="0.2">
      <c r="A351" s="163">
        <v>3415</v>
      </c>
      <c r="B351" s="164" t="s">
        <v>1306</v>
      </c>
      <c r="C351" s="152">
        <v>0</v>
      </c>
      <c r="D351" s="152">
        <v>0</v>
      </c>
      <c r="E351" s="152">
        <v>0</v>
      </c>
      <c r="F351" s="152">
        <v>0</v>
      </c>
      <c r="G351" s="152">
        <v>0</v>
      </c>
      <c r="H351" s="152">
        <v>0</v>
      </c>
      <c r="I351" s="152">
        <v>0</v>
      </c>
      <c r="J351" s="153">
        <f t="shared" si="42"/>
        <v>0</v>
      </c>
      <c r="K351" s="146"/>
    </row>
    <row r="352" spans="1:11" s="147" customFormat="1" x14ac:dyDescent="0.2">
      <c r="A352" s="163">
        <v>3416</v>
      </c>
      <c r="B352" s="164" t="s">
        <v>1326</v>
      </c>
      <c r="C352" s="152">
        <v>0</v>
      </c>
      <c r="D352" s="152">
        <v>0</v>
      </c>
      <c r="E352" s="152">
        <v>0</v>
      </c>
      <c r="F352" s="152">
        <v>0</v>
      </c>
      <c r="G352" s="152">
        <v>0</v>
      </c>
      <c r="H352" s="152">
        <v>0</v>
      </c>
      <c r="I352" s="152">
        <v>0</v>
      </c>
      <c r="J352" s="153">
        <f t="shared" si="42"/>
        <v>0</v>
      </c>
      <c r="K352" s="146"/>
    </row>
    <row r="353" spans="1:11" s="147" customFormat="1" x14ac:dyDescent="0.2">
      <c r="A353" s="163">
        <v>3417</v>
      </c>
      <c r="B353" s="164" t="s">
        <v>1327</v>
      </c>
      <c r="C353" s="152">
        <v>0</v>
      </c>
      <c r="D353" s="152">
        <v>0</v>
      </c>
      <c r="E353" s="152">
        <v>0</v>
      </c>
      <c r="F353" s="152">
        <v>0</v>
      </c>
      <c r="G353" s="152">
        <v>0</v>
      </c>
      <c r="H353" s="152">
        <v>0</v>
      </c>
      <c r="I353" s="152">
        <v>0</v>
      </c>
      <c r="J353" s="153">
        <f t="shared" si="42"/>
        <v>0</v>
      </c>
      <c r="K353" s="146"/>
    </row>
    <row r="354" spans="1:11" s="147" customFormat="1" x14ac:dyDescent="0.2">
      <c r="A354" s="163">
        <v>3430</v>
      </c>
      <c r="B354" s="164" t="s">
        <v>1623</v>
      </c>
      <c r="C354" s="152">
        <v>0</v>
      </c>
      <c r="D354" s="152">
        <v>0</v>
      </c>
      <c r="E354" s="152">
        <v>0</v>
      </c>
      <c r="F354" s="152">
        <v>0</v>
      </c>
      <c r="G354" s="152">
        <v>0</v>
      </c>
      <c r="H354" s="152">
        <v>0</v>
      </c>
      <c r="I354" s="152">
        <v>0</v>
      </c>
      <c r="J354" s="153">
        <f t="shared" si="42"/>
        <v>0</v>
      </c>
      <c r="K354" s="146"/>
    </row>
    <row r="355" spans="1:11" s="147" customFormat="1" x14ac:dyDescent="0.2">
      <c r="A355" s="163">
        <v>3435</v>
      </c>
      <c r="B355" s="164" t="s">
        <v>1624</v>
      </c>
      <c r="C355" s="152">
        <v>0</v>
      </c>
      <c r="D355" s="152">
        <v>0</v>
      </c>
      <c r="E355" s="152">
        <v>0</v>
      </c>
      <c r="F355" s="152">
        <v>0</v>
      </c>
      <c r="G355" s="152">
        <v>0</v>
      </c>
      <c r="H355" s="152">
        <v>0</v>
      </c>
      <c r="I355" s="152">
        <v>0</v>
      </c>
      <c r="J355" s="153">
        <f t="shared" si="42"/>
        <v>0</v>
      </c>
      <c r="K355" s="146"/>
    </row>
    <row r="356" spans="1:11" s="147" customFormat="1" x14ac:dyDescent="0.2">
      <c r="A356" s="165"/>
      <c r="B356" s="166" t="s">
        <v>1625</v>
      </c>
      <c r="C356" s="153">
        <f>SUM(C347:C355)</f>
        <v>0</v>
      </c>
      <c r="D356" s="153">
        <f t="shared" ref="D356:I356" si="43">SUM(D347:D355)</f>
        <v>0</v>
      </c>
      <c r="E356" s="153">
        <f t="shared" si="43"/>
        <v>0</v>
      </c>
      <c r="F356" s="153">
        <f t="shared" si="43"/>
        <v>0</v>
      </c>
      <c r="G356" s="153">
        <f t="shared" si="43"/>
        <v>0</v>
      </c>
      <c r="H356" s="153">
        <f t="shared" si="43"/>
        <v>0</v>
      </c>
      <c r="I356" s="153">
        <f t="shared" si="43"/>
        <v>0</v>
      </c>
      <c r="J356" s="153">
        <f>SUM(J347:J355)</f>
        <v>0</v>
      </c>
      <c r="K356" s="146"/>
    </row>
    <row r="357" spans="1:11" s="147" customFormat="1" x14ac:dyDescent="0.2">
      <c r="A357" s="172">
        <v>3500</v>
      </c>
      <c r="B357" s="173" t="s">
        <v>1328</v>
      </c>
      <c r="C357" s="152">
        <v>0</v>
      </c>
      <c r="D357" s="152">
        <v>0</v>
      </c>
      <c r="E357" s="152">
        <v>0</v>
      </c>
      <c r="F357" s="152">
        <v>0</v>
      </c>
      <c r="G357" s="152">
        <v>0</v>
      </c>
      <c r="H357" s="152">
        <v>0</v>
      </c>
      <c r="I357" s="152">
        <v>0</v>
      </c>
      <c r="J357" s="153">
        <f t="shared" ref="J357:J358" si="44">C357-D357+E357-F357+G357-H357+I357</f>
        <v>0</v>
      </c>
      <c r="K357" s="146"/>
    </row>
    <row r="358" spans="1:11" s="147" customFormat="1" x14ac:dyDescent="0.2">
      <c r="A358" s="172">
        <v>3600</v>
      </c>
      <c r="B358" s="173" t="s">
        <v>1329</v>
      </c>
      <c r="C358" s="152">
        <v>0</v>
      </c>
      <c r="D358" s="152">
        <v>0</v>
      </c>
      <c r="E358" s="152">
        <v>0</v>
      </c>
      <c r="F358" s="152">
        <v>0</v>
      </c>
      <c r="G358" s="152">
        <v>0</v>
      </c>
      <c r="H358" s="152">
        <v>0</v>
      </c>
      <c r="I358" s="152">
        <v>0</v>
      </c>
      <c r="J358" s="153">
        <f t="shared" si="44"/>
        <v>0</v>
      </c>
      <c r="K358" s="146"/>
    </row>
    <row r="359" spans="1:11" s="147" customFormat="1" x14ac:dyDescent="0.2">
      <c r="A359" s="154">
        <v>3700</v>
      </c>
      <c r="B359" s="155" t="s">
        <v>1310</v>
      </c>
      <c r="C359" s="155"/>
      <c r="D359" s="155"/>
      <c r="E359" s="155"/>
      <c r="F359" s="155"/>
      <c r="G359" s="155"/>
      <c r="H359" s="155"/>
      <c r="I359" s="155"/>
      <c r="J359" s="155"/>
      <c r="K359" s="146"/>
    </row>
    <row r="360" spans="1:11" s="147" customFormat="1" x14ac:dyDescent="0.2">
      <c r="A360" s="163">
        <v>3705</v>
      </c>
      <c r="B360" s="164" t="s">
        <v>1310</v>
      </c>
      <c r="C360" s="152">
        <v>0</v>
      </c>
      <c r="D360" s="152">
        <v>0</v>
      </c>
      <c r="E360" s="152">
        <v>0</v>
      </c>
      <c r="F360" s="152">
        <v>0</v>
      </c>
      <c r="G360" s="152">
        <v>0</v>
      </c>
      <c r="H360" s="152">
        <v>0</v>
      </c>
      <c r="I360" s="152">
        <v>0</v>
      </c>
      <c r="J360" s="153">
        <f>C360-D360+E360-F360+G360-H360+I360</f>
        <v>0</v>
      </c>
      <c r="K360" s="146"/>
    </row>
    <row r="361" spans="1:11" s="147" customFormat="1" x14ac:dyDescent="0.2">
      <c r="A361" s="165"/>
      <c r="B361" s="166" t="s">
        <v>1626</v>
      </c>
      <c r="C361" s="153">
        <f>+C360</f>
        <v>0</v>
      </c>
      <c r="D361" s="153">
        <f t="shared" ref="D361:I361" si="45">+D360</f>
        <v>0</v>
      </c>
      <c r="E361" s="153">
        <f t="shared" si="45"/>
        <v>0</v>
      </c>
      <c r="F361" s="153">
        <f t="shared" si="45"/>
        <v>0</v>
      </c>
      <c r="G361" s="153">
        <f t="shared" si="45"/>
        <v>0</v>
      </c>
      <c r="H361" s="153">
        <f t="shared" si="45"/>
        <v>0</v>
      </c>
      <c r="I361" s="153">
        <f t="shared" si="45"/>
        <v>0</v>
      </c>
      <c r="J361" s="153">
        <f>+J360</f>
        <v>0</v>
      </c>
      <c r="K361" s="146"/>
    </row>
    <row r="362" spans="1:11" s="147" customFormat="1" x14ac:dyDescent="0.2">
      <c r="A362" s="154">
        <v>3900</v>
      </c>
      <c r="B362" s="155" t="s">
        <v>1627</v>
      </c>
      <c r="C362" s="155"/>
      <c r="D362" s="155"/>
      <c r="E362" s="155"/>
      <c r="F362" s="155"/>
      <c r="G362" s="155"/>
      <c r="H362" s="155"/>
      <c r="I362" s="155"/>
      <c r="J362" s="155"/>
      <c r="K362" s="146"/>
    </row>
    <row r="363" spans="1:11" s="147" customFormat="1" x14ac:dyDescent="0.2">
      <c r="A363" s="163">
        <v>3905</v>
      </c>
      <c r="B363" s="164" t="s">
        <v>1628</v>
      </c>
      <c r="C363" s="152">
        <v>0</v>
      </c>
      <c r="D363" s="152">
        <v>0</v>
      </c>
      <c r="E363" s="152">
        <v>0</v>
      </c>
      <c r="F363" s="152">
        <v>0</v>
      </c>
      <c r="G363" s="152">
        <v>0</v>
      </c>
      <c r="H363" s="152">
        <v>0</v>
      </c>
      <c r="I363" s="152">
        <v>0</v>
      </c>
      <c r="J363" s="153">
        <f t="shared" ref="J363:J365" si="46">C363-D363+E363-F363+G363-H363+I363</f>
        <v>0</v>
      </c>
      <c r="K363" s="146"/>
    </row>
    <row r="364" spans="1:11" s="147" customFormat="1" x14ac:dyDescent="0.2">
      <c r="A364" s="163">
        <v>3910</v>
      </c>
      <c r="B364" s="164" t="s">
        <v>1629</v>
      </c>
      <c r="C364" s="152">
        <v>0</v>
      </c>
      <c r="D364" s="152">
        <v>0</v>
      </c>
      <c r="E364" s="152">
        <v>0</v>
      </c>
      <c r="F364" s="152">
        <v>0</v>
      </c>
      <c r="G364" s="152">
        <v>0</v>
      </c>
      <c r="H364" s="152">
        <v>0</v>
      </c>
      <c r="I364" s="152">
        <v>0</v>
      </c>
      <c r="J364" s="153">
        <f t="shared" si="46"/>
        <v>0</v>
      </c>
      <c r="K364" s="146"/>
    </row>
    <row r="365" spans="1:11" s="147" customFormat="1" x14ac:dyDescent="0.2">
      <c r="A365" s="163">
        <v>3915</v>
      </c>
      <c r="B365" s="164" t="s">
        <v>1630</v>
      </c>
      <c r="C365" s="152">
        <v>0</v>
      </c>
      <c r="D365" s="152">
        <v>0</v>
      </c>
      <c r="E365" s="152">
        <v>0</v>
      </c>
      <c r="F365" s="152">
        <v>0</v>
      </c>
      <c r="G365" s="152">
        <v>0</v>
      </c>
      <c r="H365" s="152">
        <v>0</v>
      </c>
      <c r="I365" s="152">
        <v>0</v>
      </c>
      <c r="J365" s="153">
        <f t="shared" si="46"/>
        <v>0</v>
      </c>
      <c r="K365" s="146"/>
    </row>
    <row r="366" spans="1:11" s="147" customFormat="1" x14ac:dyDescent="0.2">
      <c r="A366" s="165"/>
      <c r="B366" s="166" t="s">
        <v>1631</v>
      </c>
      <c r="C366" s="174">
        <f>SUM(C363:C365)</f>
        <v>0</v>
      </c>
      <c r="D366" s="174">
        <f t="shared" ref="D366:I366" si="47">SUM(D363:D365)</f>
        <v>0</v>
      </c>
      <c r="E366" s="174">
        <f t="shared" si="47"/>
        <v>0</v>
      </c>
      <c r="F366" s="174">
        <f t="shared" si="47"/>
        <v>0</v>
      </c>
      <c r="G366" s="174">
        <f t="shared" si="47"/>
        <v>0</v>
      </c>
      <c r="H366" s="174">
        <f t="shared" si="47"/>
        <v>0</v>
      </c>
      <c r="I366" s="174">
        <f t="shared" si="47"/>
        <v>0</v>
      </c>
      <c r="J366" s="174">
        <f>SUM(J363:J365)</f>
        <v>0</v>
      </c>
      <c r="K366" s="146"/>
    </row>
    <row r="367" spans="1:11" s="147" customFormat="1" x14ac:dyDescent="0.2">
      <c r="A367" s="169"/>
      <c r="B367" s="170" t="s">
        <v>1102</v>
      </c>
      <c r="C367" s="171">
        <f>+C332+C338+C345+C356+C357+C358+C361+C366</f>
        <v>0</v>
      </c>
      <c r="D367" s="171">
        <f t="shared" ref="D367:I367" si="48">+D332+D338+D345+D356+D357+D358+D361+D366</f>
        <v>0</v>
      </c>
      <c r="E367" s="171">
        <f t="shared" si="48"/>
        <v>0</v>
      </c>
      <c r="F367" s="171">
        <f t="shared" si="48"/>
        <v>0</v>
      </c>
      <c r="G367" s="171">
        <f t="shared" si="48"/>
        <v>0</v>
      </c>
      <c r="H367" s="171">
        <f t="shared" si="48"/>
        <v>0</v>
      </c>
      <c r="I367" s="171">
        <f t="shared" si="48"/>
        <v>0</v>
      </c>
      <c r="J367" s="171">
        <f>+J332+J338+J345+J356+J357+J358+J361+J366</f>
        <v>0</v>
      </c>
      <c r="K367" s="146"/>
    </row>
    <row r="368" spans="1:11" s="147" customFormat="1" x14ac:dyDescent="0.2">
      <c r="A368" s="154">
        <v>6000</v>
      </c>
      <c r="B368" s="155" t="s">
        <v>1632</v>
      </c>
      <c r="C368" s="155"/>
      <c r="D368" s="155"/>
      <c r="E368" s="155"/>
      <c r="F368" s="155"/>
      <c r="G368" s="155"/>
      <c r="H368" s="155"/>
      <c r="I368" s="155"/>
      <c r="J368" s="155"/>
      <c r="K368" s="146"/>
    </row>
    <row r="369" spans="1:11" s="147" customFormat="1" x14ac:dyDescent="0.2">
      <c r="A369" s="154">
        <v>6100</v>
      </c>
      <c r="B369" s="155" t="s">
        <v>1633</v>
      </c>
      <c r="C369" s="155"/>
      <c r="D369" s="155"/>
      <c r="E369" s="155"/>
      <c r="F369" s="155"/>
      <c r="G369" s="155"/>
      <c r="H369" s="155"/>
      <c r="I369" s="155"/>
      <c r="J369" s="155"/>
      <c r="K369" s="146"/>
    </row>
    <row r="370" spans="1:11" s="147" customFormat="1" x14ac:dyDescent="0.2">
      <c r="A370" s="167">
        <v>6105</v>
      </c>
      <c r="B370" s="168" t="s">
        <v>1634</v>
      </c>
      <c r="C370" s="152">
        <v>0</v>
      </c>
      <c r="D370" s="152">
        <v>0</v>
      </c>
      <c r="E370" s="152">
        <v>0</v>
      </c>
      <c r="F370" s="152">
        <v>0</v>
      </c>
      <c r="G370" s="152">
        <v>0</v>
      </c>
      <c r="H370" s="152">
        <v>0</v>
      </c>
      <c r="I370" s="152">
        <v>0</v>
      </c>
      <c r="J370" s="153">
        <f t="shared" ref="J370:J382" si="49">C370+D370-E370+F370-G370+H370-I370</f>
        <v>0</v>
      </c>
      <c r="K370" s="146"/>
    </row>
    <row r="371" spans="1:11" s="147" customFormat="1" x14ac:dyDescent="0.2">
      <c r="A371" s="167">
        <v>6106</v>
      </c>
      <c r="B371" s="168" t="s">
        <v>1635</v>
      </c>
      <c r="C371" s="152">
        <v>0</v>
      </c>
      <c r="D371" s="152">
        <v>0</v>
      </c>
      <c r="E371" s="152">
        <v>0</v>
      </c>
      <c r="F371" s="152">
        <v>0</v>
      </c>
      <c r="G371" s="152">
        <v>0</v>
      </c>
      <c r="H371" s="152">
        <v>0</v>
      </c>
      <c r="I371" s="152">
        <v>0</v>
      </c>
      <c r="J371" s="153">
        <f t="shared" si="49"/>
        <v>0</v>
      </c>
      <c r="K371" s="146"/>
    </row>
    <row r="372" spans="1:11" s="147" customFormat="1" x14ac:dyDescent="0.2">
      <c r="A372" s="167">
        <v>6108</v>
      </c>
      <c r="B372" s="168" t="s">
        <v>1636</v>
      </c>
      <c r="C372" s="152">
        <v>0</v>
      </c>
      <c r="D372" s="152">
        <v>0</v>
      </c>
      <c r="E372" s="152">
        <v>0</v>
      </c>
      <c r="F372" s="152">
        <v>0</v>
      </c>
      <c r="G372" s="152">
        <v>0</v>
      </c>
      <c r="H372" s="152">
        <v>0</v>
      </c>
      <c r="I372" s="152">
        <v>0</v>
      </c>
      <c r="J372" s="153">
        <f t="shared" si="49"/>
        <v>0</v>
      </c>
      <c r="K372" s="146"/>
    </row>
    <row r="373" spans="1:11" s="147" customFormat="1" x14ac:dyDescent="0.2">
      <c r="A373" s="167">
        <v>6109</v>
      </c>
      <c r="B373" s="168" t="s">
        <v>1377</v>
      </c>
      <c r="C373" s="152">
        <v>0</v>
      </c>
      <c r="D373" s="152">
        <v>0</v>
      </c>
      <c r="E373" s="152">
        <v>0</v>
      </c>
      <c r="F373" s="152">
        <v>0</v>
      </c>
      <c r="G373" s="152">
        <v>0</v>
      </c>
      <c r="H373" s="152">
        <v>0</v>
      </c>
      <c r="I373" s="152">
        <v>0</v>
      </c>
      <c r="J373" s="153">
        <f t="shared" si="49"/>
        <v>0</v>
      </c>
      <c r="K373" s="146"/>
    </row>
    <row r="374" spans="1:11" s="147" customFormat="1" x14ac:dyDescent="0.2">
      <c r="A374" s="167">
        <v>6110</v>
      </c>
      <c r="B374" s="168" t="s">
        <v>1637</v>
      </c>
      <c r="C374" s="152">
        <v>0</v>
      </c>
      <c r="D374" s="152">
        <v>0</v>
      </c>
      <c r="E374" s="152">
        <v>0</v>
      </c>
      <c r="F374" s="152">
        <v>0</v>
      </c>
      <c r="G374" s="152">
        <v>0</v>
      </c>
      <c r="H374" s="152">
        <v>0</v>
      </c>
      <c r="I374" s="152">
        <v>0</v>
      </c>
      <c r="J374" s="153">
        <f t="shared" si="49"/>
        <v>0</v>
      </c>
      <c r="K374" s="146"/>
    </row>
    <row r="375" spans="1:11" s="147" customFormat="1" x14ac:dyDescent="0.2">
      <c r="A375" s="167">
        <v>6115</v>
      </c>
      <c r="B375" s="168" t="s">
        <v>1638</v>
      </c>
      <c r="C375" s="152">
        <v>0</v>
      </c>
      <c r="D375" s="152">
        <v>0</v>
      </c>
      <c r="E375" s="152">
        <v>0</v>
      </c>
      <c r="F375" s="152">
        <v>0</v>
      </c>
      <c r="G375" s="152">
        <v>0</v>
      </c>
      <c r="H375" s="152">
        <v>0</v>
      </c>
      <c r="I375" s="152">
        <v>0</v>
      </c>
      <c r="J375" s="153">
        <f t="shared" si="49"/>
        <v>0</v>
      </c>
      <c r="K375" s="146"/>
    </row>
    <row r="376" spans="1:11" s="147" customFormat="1" x14ac:dyDescent="0.2">
      <c r="A376" s="167">
        <v>6120</v>
      </c>
      <c r="B376" s="168" t="s">
        <v>1639</v>
      </c>
      <c r="C376" s="152">
        <v>0</v>
      </c>
      <c r="D376" s="152">
        <v>0</v>
      </c>
      <c r="E376" s="152">
        <v>0</v>
      </c>
      <c r="F376" s="152">
        <v>0</v>
      </c>
      <c r="G376" s="152">
        <v>0</v>
      </c>
      <c r="H376" s="152">
        <v>0</v>
      </c>
      <c r="I376" s="152">
        <v>0</v>
      </c>
      <c r="J376" s="153">
        <f t="shared" si="49"/>
        <v>0</v>
      </c>
      <c r="K376" s="146"/>
    </row>
    <row r="377" spans="1:11" s="147" customFormat="1" x14ac:dyDescent="0.2">
      <c r="A377" s="167">
        <v>6125</v>
      </c>
      <c r="B377" s="168" t="s">
        <v>1640</v>
      </c>
      <c r="C377" s="152">
        <v>0</v>
      </c>
      <c r="D377" s="152">
        <v>0</v>
      </c>
      <c r="E377" s="152">
        <v>0</v>
      </c>
      <c r="F377" s="152">
        <v>0</v>
      </c>
      <c r="G377" s="152">
        <v>0</v>
      </c>
      <c r="H377" s="152">
        <v>0</v>
      </c>
      <c r="I377" s="152">
        <v>0</v>
      </c>
      <c r="J377" s="153">
        <f t="shared" si="49"/>
        <v>0</v>
      </c>
      <c r="K377" s="146"/>
    </row>
    <row r="378" spans="1:11" s="147" customFormat="1" x14ac:dyDescent="0.2">
      <c r="A378" s="167">
        <v>6130</v>
      </c>
      <c r="B378" s="168" t="s">
        <v>1641</v>
      </c>
      <c r="C378" s="152">
        <v>0</v>
      </c>
      <c r="D378" s="152">
        <v>0</v>
      </c>
      <c r="E378" s="152">
        <v>0</v>
      </c>
      <c r="F378" s="152">
        <v>0</v>
      </c>
      <c r="G378" s="152">
        <v>0</v>
      </c>
      <c r="H378" s="152">
        <v>0</v>
      </c>
      <c r="I378" s="152">
        <v>0</v>
      </c>
      <c r="J378" s="153">
        <f t="shared" si="49"/>
        <v>0</v>
      </c>
      <c r="K378" s="146"/>
    </row>
    <row r="379" spans="1:11" s="147" customFormat="1" x14ac:dyDescent="0.2">
      <c r="A379" s="167">
        <v>6132</v>
      </c>
      <c r="B379" s="168" t="s">
        <v>1642</v>
      </c>
      <c r="C379" s="152">
        <v>0</v>
      </c>
      <c r="D379" s="152">
        <v>0</v>
      </c>
      <c r="E379" s="152">
        <v>0</v>
      </c>
      <c r="F379" s="152">
        <v>0</v>
      </c>
      <c r="G379" s="152">
        <v>0</v>
      </c>
      <c r="H379" s="152">
        <v>0</v>
      </c>
      <c r="I379" s="152">
        <v>0</v>
      </c>
      <c r="J379" s="153">
        <f t="shared" si="49"/>
        <v>0</v>
      </c>
      <c r="K379" s="146"/>
    </row>
    <row r="380" spans="1:11" s="147" customFormat="1" x14ac:dyDescent="0.2">
      <c r="A380" s="167">
        <v>6135</v>
      </c>
      <c r="B380" s="168" t="s">
        <v>1643</v>
      </c>
      <c r="C380" s="152">
        <v>0</v>
      </c>
      <c r="D380" s="152">
        <v>0</v>
      </c>
      <c r="E380" s="152">
        <v>0</v>
      </c>
      <c r="F380" s="152">
        <v>0</v>
      </c>
      <c r="G380" s="152">
        <v>0</v>
      </c>
      <c r="H380" s="152">
        <v>0</v>
      </c>
      <c r="I380" s="152">
        <v>0</v>
      </c>
      <c r="J380" s="153">
        <f t="shared" si="49"/>
        <v>0</v>
      </c>
      <c r="K380" s="146"/>
    </row>
    <row r="381" spans="1:11" s="147" customFormat="1" x14ac:dyDescent="0.2">
      <c r="A381" s="167">
        <v>6140</v>
      </c>
      <c r="B381" s="168" t="s">
        <v>1644</v>
      </c>
      <c r="C381" s="152">
        <v>0</v>
      </c>
      <c r="D381" s="152">
        <v>0</v>
      </c>
      <c r="E381" s="152">
        <v>0</v>
      </c>
      <c r="F381" s="152">
        <v>0</v>
      </c>
      <c r="G381" s="152">
        <v>0</v>
      </c>
      <c r="H381" s="152">
        <v>0</v>
      </c>
      <c r="I381" s="152">
        <v>0</v>
      </c>
      <c r="J381" s="153">
        <f t="shared" si="49"/>
        <v>0</v>
      </c>
      <c r="K381" s="146"/>
    </row>
    <row r="382" spans="1:11" s="147" customFormat="1" x14ac:dyDescent="0.2">
      <c r="A382" s="167">
        <v>6195</v>
      </c>
      <c r="B382" s="168" t="s">
        <v>1645</v>
      </c>
      <c r="C382" s="152">
        <v>0</v>
      </c>
      <c r="D382" s="152">
        <v>0</v>
      </c>
      <c r="E382" s="152">
        <v>0</v>
      </c>
      <c r="F382" s="152">
        <v>0</v>
      </c>
      <c r="G382" s="152">
        <v>0</v>
      </c>
      <c r="H382" s="152">
        <v>0</v>
      </c>
      <c r="I382" s="152">
        <v>0</v>
      </c>
      <c r="J382" s="153">
        <f t="shared" si="49"/>
        <v>0</v>
      </c>
      <c r="K382" s="146"/>
    </row>
    <row r="383" spans="1:11" s="147" customFormat="1" x14ac:dyDescent="0.2">
      <c r="A383" s="165"/>
      <c r="B383" s="166" t="s">
        <v>1646</v>
      </c>
      <c r="C383" s="153">
        <f>SUM(C370:C382)</f>
        <v>0</v>
      </c>
      <c r="D383" s="153">
        <f t="shared" ref="D383:I383" si="50">SUM(D370:D382)</f>
        <v>0</v>
      </c>
      <c r="E383" s="153">
        <f t="shared" si="50"/>
        <v>0</v>
      </c>
      <c r="F383" s="153">
        <f t="shared" si="50"/>
        <v>0</v>
      </c>
      <c r="G383" s="153">
        <f t="shared" si="50"/>
        <v>0</v>
      </c>
      <c r="H383" s="153">
        <f t="shared" si="50"/>
        <v>0</v>
      </c>
      <c r="I383" s="153">
        <f t="shared" si="50"/>
        <v>0</v>
      </c>
      <c r="J383" s="153">
        <f>SUM(J370:J382)</f>
        <v>0</v>
      </c>
      <c r="K383" s="146"/>
    </row>
    <row r="384" spans="1:11" s="147" customFormat="1" x14ac:dyDescent="0.2">
      <c r="A384" s="154">
        <v>6200</v>
      </c>
      <c r="B384" s="155" t="s">
        <v>1647</v>
      </c>
      <c r="C384" s="155"/>
      <c r="D384" s="155"/>
      <c r="E384" s="155"/>
      <c r="F384" s="155"/>
      <c r="G384" s="155"/>
      <c r="H384" s="155"/>
      <c r="I384" s="155"/>
      <c r="J384" s="155"/>
      <c r="K384" s="146"/>
    </row>
    <row r="385" spans="1:11" s="147" customFormat="1" x14ac:dyDescent="0.2">
      <c r="A385" s="167">
        <v>6205</v>
      </c>
      <c r="B385" s="168" t="s">
        <v>1648</v>
      </c>
      <c r="C385" s="152">
        <v>0</v>
      </c>
      <c r="D385" s="152">
        <v>0</v>
      </c>
      <c r="E385" s="152">
        <v>0</v>
      </c>
      <c r="F385" s="152">
        <v>0</v>
      </c>
      <c r="G385" s="152">
        <v>0</v>
      </c>
      <c r="H385" s="152">
        <v>0</v>
      </c>
      <c r="I385" s="152">
        <v>0</v>
      </c>
      <c r="J385" s="153">
        <f>C385-D385+E385-F385+G385-H385+I385</f>
        <v>0</v>
      </c>
      <c r="K385" s="146"/>
    </row>
    <row r="386" spans="1:11" s="147" customFormat="1" x14ac:dyDescent="0.2">
      <c r="A386" s="167">
        <v>6207</v>
      </c>
      <c r="B386" s="168" t="s">
        <v>1649</v>
      </c>
      <c r="C386" s="152">
        <v>0</v>
      </c>
      <c r="D386" s="152">
        <v>0</v>
      </c>
      <c r="E386" s="152">
        <v>0</v>
      </c>
      <c r="F386" s="152">
        <v>0</v>
      </c>
      <c r="G386" s="152">
        <v>0</v>
      </c>
      <c r="H386" s="152">
        <v>0</v>
      </c>
      <c r="I386" s="152">
        <v>0</v>
      </c>
      <c r="J386" s="153">
        <f t="shared" ref="J386:J404" si="51">C386-D386+E386-F386+G386-H386+I386</f>
        <v>0</v>
      </c>
      <c r="K386" s="146"/>
    </row>
    <row r="387" spans="1:11" s="147" customFormat="1" x14ac:dyDescent="0.2">
      <c r="A387" s="167">
        <v>6208</v>
      </c>
      <c r="B387" s="168" t="s">
        <v>1376</v>
      </c>
      <c r="C387" s="152">
        <v>0</v>
      </c>
      <c r="D387" s="152">
        <v>0</v>
      </c>
      <c r="E387" s="152">
        <v>0</v>
      </c>
      <c r="F387" s="152">
        <v>0</v>
      </c>
      <c r="G387" s="152">
        <v>0</v>
      </c>
      <c r="H387" s="152">
        <v>0</v>
      </c>
      <c r="I387" s="152">
        <v>0</v>
      </c>
      <c r="J387" s="153">
        <f t="shared" si="51"/>
        <v>0</v>
      </c>
      <c r="K387" s="146"/>
    </row>
    <row r="388" spans="1:11" s="147" customFormat="1" x14ac:dyDescent="0.2">
      <c r="A388" s="167">
        <v>6209</v>
      </c>
      <c r="B388" s="168" t="s">
        <v>1377</v>
      </c>
      <c r="C388" s="152">
        <v>0</v>
      </c>
      <c r="D388" s="152">
        <v>0</v>
      </c>
      <c r="E388" s="152">
        <v>0</v>
      </c>
      <c r="F388" s="152">
        <v>0</v>
      </c>
      <c r="G388" s="152">
        <v>0</v>
      </c>
      <c r="H388" s="152">
        <v>0</v>
      </c>
      <c r="I388" s="152">
        <v>0</v>
      </c>
      <c r="J388" s="153">
        <f t="shared" si="51"/>
        <v>0</v>
      </c>
      <c r="K388" s="146"/>
    </row>
    <row r="389" spans="1:11" s="147" customFormat="1" x14ac:dyDescent="0.2">
      <c r="A389" s="167">
        <v>6210</v>
      </c>
      <c r="B389" s="168" t="s">
        <v>1650</v>
      </c>
      <c r="C389" s="152">
        <v>0</v>
      </c>
      <c r="D389" s="152">
        <v>0</v>
      </c>
      <c r="E389" s="152">
        <v>0</v>
      </c>
      <c r="F389" s="152">
        <v>0</v>
      </c>
      <c r="G389" s="152">
        <v>0</v>
      </c>
      <c r="H389" s="152">
        <v>0</v>
      </c>
      <c r="I389" s="152">
        <v>0</v>
      </c>
      <c r="J389" s="153">
        <f t="shared" si="51"/>
        <v>0</v>
      </c>
      <c r="K389" s="146"/>
    </row>
    <row r="390" spans="1:11" s="147" customFormat="1" x14ac:dyDescent="0.2">
      <c r="A390" s="167">
        <v>6215</v>
      </c>
      <c r="B390" s="168" t="s">
        <v>1651</v>
      </c>
      <c r="C390" s="152">
        <v>0</v>
      </c>
      <c r="D390" s="152">
        <v>0</v>
      </c>
      <c r="E390" s="152">
        <v>0</v>
      </c>
      <c r="F390" s="152">
        <v>0</v>
      </c>
      <c r="G390" s="152">
        <v>0</v>
      </c>
      <c r="H390" s="152">
        <v>0</v>
      </c>
      <c r="I390" s="152">
        <v>0</v>
      </c>
      <c r="J390" s="153">
        <f t="shared" si="51"/>
        <v>0</v>
      </c>
      <c r="K390" s="146"/>
    </row>
    <row r="391" spans="1:11" s="147" customFormat="1" x14ac:dyDescent="0.2">
      <c r="A391" s="167">
        <v>6220</v>
      </c>
      <c r="B391" s="168" t="s">
        <v>1652</v>
      </c>
      <c r="C391" s="152">
        <v>0</v>
      </c>
      <c r="D391" s="152">
        <v>0</v>
      </c>
      <c r="E391" s="152">
        <v>0</v>
      </c>
      <c r="F391" s="152">
        <v>0</v>
      </c>
      <c r="G391" s="152">
        <v>0</v>
      </c>
      <c r="H391" s="152">
        <v>0</v>
      </c>
      <c r="I391" s="152">
        <v>0</v>
      </c>
      <c r="J391" s="153">
        <f t="shared" si="51"/>
        <v>0</v>
      </c>
      <c r="K391" s="146"/>
    </row>
    <row r="392" spans="1:11" s="147" customFormat="1" x14ac:dyDescent="0.2">
      <c r="A392" s="167">
        <v>6225</v>
      </c>
      <c r="B392" s="168" t="s">
        <v>1653</v>
      </c>
      <c r="C392" s="152">
        <v>0</v>
      </c>
      <c r="D392" s="152">
        <v>0</v>
      </c>
      <c r="E392" s="152">
        <v>0</v>
      </c>
      <c r="F392" s="152">
        <v>0</v>
      </c>
      <c r="G392" s="152">
        <v>0</v>
      </c>
      <c r="H392" s="152">
        <v>0</v>
      </c>
      <c r="I392" s="152">
        <v>0</v>
      </c>
      <c r="J392" s="153">
        <f t="shared" si="51"/>
        <v>0</v>
      </c>
      <c r="K392" s="146"/>
    </row>
    <row r="393" spans="1:11" s="147" customFormat="1" x14ac:dyDescent="0.2">
      <c r="A393" s="167">
        <v>6227</v>
      </c>
      <c r="B393" s="168" t="s">
        <v>1654</v>
      </c>
      <c r="C393" s="152">
        <v>0</v>
      </c>
      <c r="D393" s="152">
        <v>0</v>
      </c>
      <c r="E393" s="152">
        <v>0</v>
      </c>
      <c r="F393" s="152">
        <v>0</v>
      </c>
      <c r="G393" s="152">
        <v>0</v>
      </c>
      <c r="H393" s="152">
        <v>0</v>
      </c>
      <c r="I393" s="152">
        <v>0</v>
      </c>
      <c r="J393" s="153">
        <f t="shared" si="51"/>
        <v>0</v>
      </c>
      <c r="K393" s="146"/>
    </row>
    <row r="394" spans="1:11" s="147" customFormat="1" x14ac:dyDescent="0.2">
      <c r="A394" s="167">
        <v>6230</v>
      </c>
      <c r="B394" s="168" t="s">
        <v>1655</v>
      </c>
      <c r="C394" s="152">
        <v>0</v>
      </c>
      <c r="D394" s="152">
        <v>0</v>
      </c>
      <c r="E394" s="152">
        <v>0</v>
      </c>
      <c r="F394" s="152">
        <v>0</v>
      </c>
      <c r="G394" s="152">
        <v>0</v>
      </c>
      <c r="H394" s="152">
        <v>0</v>
      </c>
      <c r="I394" s="152">
        <v>0</v>
      </c>
      <c r="J394" s="153">
        <f t="shared" si="51"/>
        <v>0</v>
      </c>
      <c r="K394" s="146"/>
    </row>
    <row r="395" spans="1:11" s="147" customFormat="1" x14ac:dyDescent="0.2">
      <c r="A395" s="167">
        <v>6232</v>
      </c>
      <c r="B395" s="168" t="s">
        <v>1642</v>
      </c>
      <c r="C395" s="152">
        <v>0</v>
      </c>
      <c r="D395" s="152">
        <v>0</v>
      </c>
      <c r="E395" s="152">
        <v>0</v>
      </c>
      <c r="F395" s="152">
        <v>0</v>
      </c>
      <c r="G395" s="152">
        <v>0</v>
      </c>
      <c r="H395" s="152">
        <v>0</v>
      </c>
      <c r="I395" s="152">
        <v>0</v>
      </c>
      <c r="J395" s="153">
        <f t="shared" si="51"/>
        <v>0</v>
      </c>
      <c r="K395" s="146"/>
    </row>
    <row r="396" spans="1:11" s="147" customFormat="1" x14ac:dyDescent="0.2">
      <c r="A396" s="167">
        <v>6235</v>
      </c>
      <c r="B396" s="168" t="s">
        <v>1656</v>
      </c>
      <c r="C396" s="152">
        <v>0</v>
      </c>
      <c r="D396" s="152">
        <v>0</v>
      </c>
      <c r="E396" s="152">
        <v>0</v>
      </c>
      <c r="F396" s="152">
        <v>0</v>
      </c>
      <c r="G396" s="152">
        <v>0</v>
      </c>
      <c r="H396" s="152">
        <v>0</v>
      </c>
      <c r="I396" s="152">
        <v>0</v>
      </c>
      <c r="J396" s="153">
        <f t="shared" si="51"/>
        <v>0</v>
      </c>
      <c r="K396" s="146"/>
    </row>
    <row r="397" spans="1:11" s="147" customFormat="1" x14ac:dyDescent="0.2">
      <c r="A397" s="167">
        <v>6240</v>
      </c>
      <c r="B397" s="168" t="s">
        <v>1657</v>
      </c>
      <c r="C397" s="152">
        <v>0</v>
      </c>
      <c r="D397" s="152">
        <v>0</v>
      </c>
      <c r="E397" s="152">
        <v>0</v>
      </c>
      <c r="F397" s="152">
        <v>0</v>
      </c>
      <c r="G397" s="152">
        <v>0</v>
      </c>
      <c r="H397" s="152">
        <v>0</v>
      </c>
      <c r="I397" s="152">
        <v>0</v>
      </c>
      <c r="J397" s="153">
        <f t="shared" si="51"/>
        <v>0</v>
      </c>
      <c r="K397" s="146"/>
    </row>
    <row r="398" spans="1:11" s="147" customFormat="1" x14ac:dyDescent="0.2">
      <c r="A398" s="167">
        <v>6245</v>
      </c>
      <c r="B398" s="168" t="s">
        <v>1658</v>
      </c>
      <c r="C398" s="152">
        <v>0</v>
      </c>
      <c r="D398" s="152">
        <v>0</v>
      </c>
      <c r="E398" s="152">
        <v>0</v>
      </c>
      <c r="F398" s="152">
        <v>0</v>
      </c>
      <c r="G398" s="152">
        <v>0</v>
      </c>
      <c r="H398" s="152">
        <v>0</v>
      </c>
      <c r="I398" s="152">
        <v>0</v>
      </c>
      <c r="J398" s="153">
        <f t="shared" si="51"/>
        <v>0</v>
      </c>
      <c r="K398" s="146"/>
    </row>
    <row r="399" spans="1:11" s="147" customFormat="1" x14ac:dyDescent="0.2">
      <c r="A399" s="167">
        <v>6250</v>
      </c>
      <c r="B399" s="168" t="s">
        <v>1659</v>
      </c>
      <c r="C399" s="152">
        <v>0</v>
      </c>
      <c r="D399" s="152">
        <v>0</v>
      </c>
      <c r="E399" s="152">
        <v>0</v>
      </c>
      <c r="F399" s="152">
        <v>0</v>
      </c>
      <c r="G399" s="152">
        <v>0</v>
      </c>
      <c r="H399" s="152">
        <v>0</v>
      </c>
      <c r="I399" s="152">
        <v>0</v>
      </c>
      <c r="J399" s="153">
        <f t="shared" si="51"/>
        <v>0</v>
      </c>
      <c r="K399" s="146"/>
    </row>
    <row r="400" spans="1:11" s="147" customFormat="1" x14ac:dyDescent="0.2">
      <c r="A400" s="167">
        <v>6255</v>
      </c>
      <c r="B400" s="168" t="s">
        <v>1660</v>
      </c>
      <c r="C400" s="152">
        <v>0</v>
      </c>
      <c r="D400" s="152">
        <v>0</v>
      </c>
      <c r="E400" s="152">
        <v>0</v>
      </c>
      <c r="F400" s="152">
        <v>0</v>
      </c>
      <c r="G400" s="152">
        <v>0</v>
      </c>
      <c r="H400" s="152">
        <v>0</v>
      </c>
      <c r="I400" s="152">
        <v>0</v>
      </c>
      <c r="J400" s="153">
        <f t="shared" si="51"/>
        <v>0</v>
      </c>
      <c r="K400" s="146"/>
    </row>
    <row r="401" spans="1:11" s="147" customFormat="1" x14ac:dyDescent="0.2">
      <c r="A401" s="167">
        <v>6260</v>
      </c>
      <c r="B401" s="168" t="s">
        <v>1661</v>
      </c>
      <c r="C401" s="152">
        <v>0</v>
      </c>
      <c r="D401" s="152">
        <v>0</v>
      </c>
      <c r="E401" s="152">
        <v>0</v>
      </c>
      <c r="F401" s="152">
        <v>0</v>
      </c>
      <c r="G401" s="152">
        <v>0</v>
      </c>
      <c r="H401" s="152">
        <v>0</v>
      </c>
      <c r="I401" s="152">
        <v>0</v>
      </c>
      <c r="J401" s="153">
        <f t="shared" si="51"/>
        <v>0</v>
      </c>
      <c r="K401" s="146"/>
    </row>
    <row r="402" spans="1:11" s="147" customFormat="1" x14ac:dyDescent="0.2">
      <c r="A402" s="167">
        <v>6262</v>
      </c>
      <c r="B402" s="168" t="s">
        <v>1662</v>
      </c>
      <c r="C402" s="152">
        <v>0</v>
      </c>
      <c r="D402" s="152">
        <v>0</v>
      </c>
      <c r="E402" s="152">
        <v>0</v>
      </c>
      <c r="F402" s="152">
        <v>0</v>
      </c>
      <c r="G402" s="152">
        <v>0</v>
      </c>
      <c r="H402" s="152">
        <v>0</v>
      </c>
      <c r="I402" s="152">
        <v>0</v>
      </c>
      <c r="J402" s="153">
        <f t="shared" si="51"/>
        <v>0</v>
      </c>
      <c r="K402" s="146"/>
    </row>
    <row r="403" spans="1:11" s="147" customFormat="1" x14ac:dyDescent="0.2">
      <c r="A403" s="167">
        <v>6265</v>
      </c>
      <c r="B403" s="168" t="s">
        <v>1663</v>
      </c>
      <c r="C403" s="152">
        <v>0</v>
      </c>
      <c r="D403" s="152">
        <v>0</v>
      </c>
      <c r="E403" s="152">
        <v>0</v>
      </c>
      <c r="F403" s="152">
        <v>0</v>
      </c>
      <c r="G403" s="152">
        <v>0</v>
      </c>
      <c r="H403" s="152">
        <v>0</v>
      </c>
      <c r="I403" s="152">
        <v>0</v>
      </c>
      <c r="J403" s="153">
        <f t="shared" si="51"/>
        <v>0</v>
      </c>
      <c r="K403" s="146"/>
    </row>
    <row r="404" spans="1:11" s="147" customFormat="1" x14ac:dyDescent="0.2">
      <c r="A404" s="167">
        <v>6295</v>
      </c>
      <c r="B404" s="168" t="s">
        <v>1664</v>
      </c>
      <c r="C404" s="152">
        <v>0</v>
      </c>
      <c r="D404" s="152">
        <v>0</v>
      </c>
      <c r="E404" s="152">
        <v>0</v>
      </c>
      <c r="F404" s="152">
        <v>0</v>
      </c>
      <c r="G404" s="152">
        <v>0</v>
      </c>
      <c r="H404" s="152">
        <v>0</v>
      </c>
      <c r="I404" s="152">
        <v>0</v>
      </c>
      <c r="J404" s="153">
        <f t="shared" si="51"/>
        <v>0</v>
      </c>
      <c r="K404" s="146"/>
    </row>
    <row r="405" spans="1:11" s="147" customFormat="1" x14ac:dyDescent="0.2">
      <c r="A405" s="165"/>
      <c r="B405" s="166" t="s">
        <v>1665</v>
      </c>
      <c r="C405" s="153">
        <f>SUM(C385:C404)</f>
        <v>0</v>
      </c>
      <c r="D405" s="153">
        <f t="shared" ref="D405:I405" si="52">SUM(D385:D404)</f>
        <v>0</v>
      </c>
      <c r="E405" s="153">
        <f t="shared" si="52"/>
        <v>0</v>
      </c>
      <c r="F405" s="153">
        <f t="shared" si="52"/>
        <v>0</v>
      </c>
      <c r="G405" s="153">
        <f t="shared" si="52"/>
        <v>0</v>
      </c>
      <c r="H405" s="153">
        <f t="shared" si="52"/>
        <v>0</v>
      </c>
      <c r="I405" s="153">
        <f t="shared" si="52"/>
        <v>0</v>
      </c>
      <c r="J405" s="153">
        <f>SUM(J385:J404)</f>
        <v>0</v>
      </c>
      <c r="K405" s="146"/>
    </row>
    <row r="406" spans="1:11" s="147" customFormat="1" x14ac:dyDescent="0.2">
      <c r="A406" s="154">
        <v>6300</v>
      </c>
      <c r="B406" s="155" t="s">
        <v>1666</v>
      </c>
      <c r="C406" s="155"/>
      <c r="D406" s="155"/>
      <c r="E406" s="155"/>
      <c r="F406" s="155"/>
      <c r="G406" s="155"/>
      <c r="H406" s="155"/>
      <c r="I406" s="155"/>
      <c r="J406" s="155"/>
      <c r="K406" s="146"/>
    </row>
    <row r="407" spans="1:11" s="147" customFormat="1" x14ac:dyDescent="0.2">
      <c r="A407" s="167">
        <v>6305</v>
      </c>
      <c r="B407" s="168" t="s">
        <v>1667</v>
      </c>
      <c r="C407" s="152">
        <v>0</v>
      </c>
      <c r="D407" s="152">
        <v>0</v>
      </c>
      <c r="E407" s="152">
        <v>0</v>
      </c>
      <c r="F407" s="152">
        <v>0</v>
      </c>
      <c r="G407" s="152">
        <v>0</v>
      </c>
      <c r="H407" s="152">
        <v>0</v>
      </c>
      <c r="I407" s="152">
        <v>0</v>
      </c>
      <c r="J407" s="153">
        <f t="shared" ref="J407:J413" si="53">C407-D407+E407-F407+G407-H407+I407</f>
        <v>0</v>
      </c>
      <c r="K407" s="146"/>
    </row>
    <row r="408" spans="1:11" s="147" customFormat="1" x14ac:dyDescent="0.2">
      <c r="A408" s="167">
        <v>6307</v>
      </c>
      <c r="B408" s="168" t="s">
        <v>1373</v>
      </c>
      <c r="C408" s="152">
        <v>0</v>
      </c>
      <c r="D408" s="152">
        <v>0</v>
      </c>
      <c r="E408" s="152">
        <v>0</v>
      </c>
      <c r="F408" s="152">
        <v>0</v>
      </c>
      <c r="G408" s="152">
        <v>0</v>
      </c>
      <c r="H408" s="152">
        <v>0</v>
      </c>
      <c r="I408" s="152">
        <v>0</v>
      </c>
      <c r="J408" s="153">
        <f t="shared" si="53"/>
        <v>0</v>
      </c>
      <c r="K408" s="146"/>
    </row>
    <row r="409" spans="1:11" s="147" customFormat="1" x14ac:dyDescent="0.2">
      <c r="A409" s="167">
        <v>6308</v>
      </c>
      <c r="B409" s="168" t="s">
        <v>1374</v>
      </c>
      <c r="C409" s="152">
        <v>0</v>
      </c>
      <c r="D409" s="152">
        <v>0</v>
      </c>
      <c r="E409" s="152">
        <v>0</v>
      </c>
      <c r="F409" s="152">
        <v>0</v>
      </c>
      <c r="G409" s="152">
        <v>0</v>
      </c>
      <c r="H409" s="152">
        <v>0</v>
      </c>
      <c r="I409" s="152">
        <v>0</v>
      </c>
      <c r="J409" s="153">
        <f t="shared" si="53"/>
        <v>0</v>
      </c>
      <c r="K409" s="146"/>
    </row>
    <row r="410" spans="1:11" s="147" customFormat="1" x14ac:dyDescent="0.2">
      <c r="A410" s="167">
        <v>6309</v>
      </c>
      <c r="B410" s="168" t="s">
        <v>1375</v>
      </c>
      <c r="C410" s="152">
        <v>0</v>
      </c>
      <c r="D410" s="152">
        <v>0</v>
      </c>
      <c r="E410" s="152">
        <v>0</v>
      </c>
      <c r="F410" s="152">
        <v>0</v>
      </c>
      <c r="G410" s="152">
        <v>0</v>
      </c>
      <c r="H410" s="152">
        <v>0</v>
      </c>
      <c r="I410" s="152">
        <v>0</v>
      </c>
      <c r="J410" s="153">
        <f t="shared" si="53"/>
        <v>0</v>
      </c>
      <c r="K410" s="146"/>
    </row>
    <row r="411" spans="1:11" s="147" customFormat="1" x14ac:dyDescent="0.2">
      <c r="A411" s="167">
        <v>6311</v>
      </c>
      <c r="B411" s="168" t="s">
        <v>1668</v>
      </c>
      <c r="C411" s="152">
        <v>0</v>
      </c>
      <c r="D411" s="152">
        <v>0</v>
      </c>
      <c r="E411" s="152">
        <v>0</v>
      </c>
      <c r="F411" s="152">
        <v>0</v>
      </c>
      <c r="G411" s="152">
        <v>0</v>
      </c>
      <c r="H411" s="152">
        <v>0</v>
      </c>
      <c r="I411" s="152">
        <v>0</v>
      </c>
      <c r="J411" s="153">
        <f t="shared" si="53"/>
        <v>0</v>
      </c>
      <c r="K411" s="146"/>
    </row>
    <row r="412" spans="1:11" s="147" customFormat="1" x14ac:dyDescent="0.2">
      <c r="A412" s="167">
        <v>6312</v>
      </c>
      <c r="B412" s="168" t="s">
        <v>1669</v>
      </c>
      <c r="C412" s="152">
        <v>0</v>
      </c>
      <c r="D412" s="152">
        <v>0</v>
      </c>
      <c r="E412" s="152">
        <v>0</v>
      </c>
      <c r="F412" s="152">
        <v>0</v>
      </c>
      <c r="G412" s="152">
        <v>0</v>
      </c>
      <c r="H412" s="152">
        <v>0</v>
      </c>
      <c r="I412" s="152">
        <v>0</v>
      </c>
      <c r="J412" s="153">
        <f t="shared" si="53"/>
        <v>0</v>
      </c>
      <c r="K412" s="146"/>
    </row>
    <row r="413" spans="1:11" s="147" customFormat="1" x14ac:dyDescent="0.2">
      <c r="A413" s="167">
        <v>6330</v>
      </c>
      <c r="B413" s="168" t="s">
        <v>1670</v>
      </c>
      <c r="C413" s="152">
        <v>0</v>
      </c>
      <c r="D413" s="152">
        <v>0</v>
      </c>
      <c r="E413" s="152">
        <v>0</v>
      </c>
      <c r="F413" s="152">
        <v>0</v>
      </c>
      <c r="G413" s="152">
        <v>0</v>
      </c>
      <c r="H413" s="152">
        <v>0</v>
      </c>
      <c r="I413" s="152">
        <v>0</v>
      </c>
      <c r="J413" s="153">
        <f t="shared" si="53"/>
        <v>0</v>
      </c>
      <c r="K413" s="146"/>
    </row>
    <row r="414" spans="1:11" s="147" customFormat="1" x14ac:dyDescent="0.2">
      <c r="A414" s="165"/>
      <c r="B414" s="166" t="s">
        <v>1671</v>
      </c>
      <c r="C414" s="153">
        <f>SUM(C407:C413)</f>
        <v>0</v>
      </c>
      <c r="D414" s="153">
        <f t="shared" ref="D414:I414" si="54">SUM(D407:D413)</f>
        <v>0</v>
      </c>
      <c r="E414" s="153">
        <f t="shared" si="54"/>
        <v>0</v>
      </c>
      <c r="F414" s="153">
        <f t="shared" si="54"/>
        <v>0</v>
      </c>
      <c r="G414" s="153">
        <f t="shared" si="54"/>
        <v>0</v>
      </c>
      <c r="H414" s="153">
        <f t="shared" si="54"/>
        <v>0</v>
      </c>
      <c r="I414" s="153">
        <f t="shared" si="54"/>
        <v>0</v>
      </c>
      <c r="J414" s="153">
        <f>SUM(J407:J413)</f>
        <v>0</v>
      </c>
      <c r="K414" s="146"/>
    </row>
    <row r="415" spans="1:11" s="147" customFormat="1" x14ac:dyDescent="0.2">
      <c r="A415" s="154">
        <v>6400</v>
      </c>
      <c r="B415" s="155" t="s">
        <v>1672</v>
      </c>
      <c r="C415" s="155"/>
      <c r="D415" s="155"/>
      <c r="E415" s="155"/>
      <c r="F415" s="155"/>
      <c r="G415" s="155"/>
      <c r="H415" s="155"/>
      <c r="I415" s="155"/>
      <c r="J415" s="155"/>
      <c r="K415" s="146"/>
    </row>
    <row r="416" spans="1:11" s="147" customFormat="1" x14ac:dyDescent="0.2">
      <c r="A416" s="167">
        <v>6407</v>
      </c>
      <c r="B416" s="168" t="s">
        <v>1373</v>
      </c>
      <c r="C416" s="152">
        <v>0</v>
      </c>
      <c r="D416" s="152">
        <v>0</v>
      </c>
      <c r="E416" s="152">
        <v>0</v>
      </c>
      <c r="F416" s="152">
        <v>0</v>
      </c>
      <c r="G416" s="152">
        <v>0</v>
      </c>
      <c r="H416" s="152">
        <v>0</v>
      </c>
      <c r="I416" s="152">
        <v>0</v>
      </c>
      <c r="J416" s="153">
        <f>C416+D416-E416+F416-G416+H416-I416</f>
        <v>0</v>
      </c>
      <c r="K416" s="146"/>
    </row>
    <row r="417" spans="1:11" s="147" customFormat="1" x14ac:dyDescent="0.2">
      <c r="A417" s="167">
        <v>6408</v>
      </c>
      <c r="B417" s="168" t="s">
        <v>1374</v>
      </c>
      <c r="C417" s="152">
        <v>0</v>
      </c>
      <c r="D417" s="152">
        <v>0</v>
      </c>
      <c r="E417" s="152">
        <v>0</v>
      </c>
      <c r="F417" s="152">
        <v>0</v>
      </c>
      <c r="G417" s="152">
        <v>0</v>
      </c>
      <c r="H417" s="152">
        <v>0</v>
      </c>
      <c r="I417" s="152">
        <v>0</v>
      </c>
      <c r="J417" s="153">
        <f t="shared" ref="J417:J436" si="55">C417+D417-E417+F417-G417+H417-I417</f>
        <v>0</v>
      </c>
      <c r="K417" s="146"/>
    </row>
    <row r="418" spans="1:11" s="147" customFormat="1" x14ac:dyDescent="0.2">
      <c r="A418" s="167">
        <v>6409</v>
      </c>
      <c r="B418" s="168" t="s">
        <v>1375</v>
      </c>
      <c r="C418" s="152">
        <v>0</v>
      </c>
      <c r="D418" s="152">
        <v>0</v>
      </c>
      <c r="E418" s="152">
        <v>0</v>
      </c>
      <c r="F418" s="152">
        <v>0</v>
      </c>
      <c r="G418" s="152">
        <v>0</v>
      </c>
      <c r="H418" s="152">
        <v>0</v>
      </c>
      <c r="I418" s="152">
        <v>0</v>
      </c>
      <c r="J418" s="153">
        <f t="shared" si="55"/>
        <v>0</v>
      </c>
      <c r="K418" s="146"/>
    </row>
    <row r="419" spans="1:11" s="147" customFormat="1" x14ac:dyDescent="0.2">
      <c r="A419" s="167">
        <v>6411</v>
      </c>
      <c r="B419" s="168" t="s">
        <v>1673</v>
      </c>
      <c r="C419" s="152">
        <v>0</v>
      </c>
      <c r="D419" s="152">
        <v>0</v>
      </c>
      <c r="E419" s="152">
        <v>0</v>
      </c>
      <c r="F419" s="152">
        <v>0</v>
      </c>
      <c r="G419" s="152">
        <v>0</v>
      </c>
      <c r="H419" s="152">
        <v>0</v>
      </c>
      <c r="I419" s="152">
        <v>0</v>
      </c>
      <c r="J419" s="153">
        <f t="shared" si="55"/>
        <v>0</v>
      </c>
      <c r="K419" s="146"/>
    </row>
    <row r="420" spans="1:11" s="147" customFormat="1" x14ac:dyDescent="0.2">
      <c r="A420" s="167">
        <v>6412</v>
      </c>
      <c r="B420" s="168" t="s">
        <v>1674</v>
      </c>
      <c r="C420" s="152">
        <v>0</v>
      </c>
      <c r="D420" s="152">
        <v>0</v>
      </c>
      <c r="E420" s="152">
        <v>0</v>
      </c>
      <c r="F420" s="152">
        <v>0</v>
      </c>
      <c r="G420" s="152">
        <v>0</v>
      </c>
      <c r="H420" s="152">
        <v>0</v>
      </c>
      <c r="I420" s="152">
        <v>0</v>
      </c>
      <c r="J420" s="153">
        <f t="shared" si="55"/>
        <v>0</v>
      </c>
      <c r="K420" s="146"/>
    </row>
    <row r="421" spans="1:11" s="147" customFormat="1" x14ac:dyDescent="0.2">
      <c r="A421" s="167">
        <v>6413</v>
      </c>
      <c r="B421" s="168" t="s">
        <v>1675</v>
      </c>
      <c r="C421" s="152">
        <v>0</v>
      </c>
      <c r="D421" s="152">
        <v>0</v>
      </c>
      <c r="E421" s="152">
        <v>0</v>
      </c>
      <c r="F421" s="152">
        <v>0</v>
      </c>
      <c r="G421" s="152">
        <v>0</v>
      </c>
      <c r="H421" s="152">
        <v>0</v>
      </c>
      <c r="I421" s="152">
        <v>0</v>
      </c>
      <c r="J421" s="153">
        <f t="shared" si="55"/>
        <v>0</v>
      </c>
      <c r="K421" s="146"/>
    </row>
    <row r="422" spans="1:11" s="147" customFormat="1" x14ac:dyDescent="0.2">
      <c r="A422" s="167">
        <v>6430</v>
      </c>
      <c r="B422" s="168" t="s">
        <v>1676</v>
      </c>
      <c r="C422" s="152">
        <v>0</v>
      </c>
      <c r="D422" s="152">
        <v>0</v>
      </c>
      <c r="E422" s="152">
        <v>0</v>
      </c>
      <c r="F422" s="152">
        <v>0</v>
      </c>
      <c r="G422" s="152">
        <v>0</v>
      </c>
      <c r="H422" s="152">
        <v>0</v>
      </c>
      <c r="I422" s="152">
        <v>0</v>
      </c>
      <c r="J422" s="153">
        <f t="shared" si="55"/>
        <v>0</v>
      </c>
      <c r="K422" s="146"/>
    </row>
    <row r="423" spans="1:11" s="147" customFormat="1" x14ac:dyDescent="0.2">
      <c r="A423" s="167">
        <v>6432</v>
      </c>
      <c r="B423" s="168" t="s">
        <v>1677</v>
      </c>
      <c r="C423" s="152">
        <v>0</v>
      </c>
      <c r="D423" s="152">
        <v>0</v>
      </c>
      <c r="E423" s="152">
        <v>0</v>
      </c>
      <c r="F423" s="152">
        <v>0</v>
      </c>
      <c r="G423" s="152">
        <v>0</v>
      </c>
      <c r="H423" s="152">
        <v>0</v>
      </c>
      <c r="I423" s="152">
        <v>0</v>
      </c>
      <c r="J423" s="153">
        <f t="shared" si="55"/>
        <v>0</v>
      </c>
      <c r="K423" s="146"/>
    </row>
    <row r="424" spans="1:11" s="147" customFormat="1" x14ac:dyDescent="0.2">
      <c r="A424" s="167">
        <v>6435</v>
      </c>
      <c r="B424" s="168" t="s">
        <v>1678</v>
      </c>
      <c r="C424" s="152">
        <v>0</v>
      </c>
      <c r="D424" s="152">
        <v>0</v>
      </c>
      <c r="E424" s="152">
        <v>0</v>
      </c>
      <c r="F424" s="152">
        <v>0</v>
      </c>
      <c r="G424" s="152">
        <v>0</v>
      </c>
      <c r="H424" s="152">
        <v>0</v>
      </c>
      <c r="I424" s="152">
        <v>0</v>
      </c>
      <c r="J424" s="153">
        <f t="shared" si="55"/>
        <v>0</v>
      </c>
      <c r="K424" s="146"/>
    </row>
    <row r="425" spans="1:11" s="147" customFormat="1" x14ac:dyDescent="0.2">
      <c r="A425" s="167">
        <v>6436</v>
      </c>
      <c r="B425" s="168" t="s">
        <v>1679</v>
      </c>
      <c r="C425" s="152">
        <v>0</v>
      </c>
      <c r="D425" s="152">
        <v>0</v>
      </c>
      <c r="E425" s="152">
        <v>0</v>
      </c>
      <c r="F425" s="152">
        <v>0</v>
      </c>
      <c r="G425" s="152">
        <v>0</v>
      </c>
      <c r="H425" s="152">
        <v>0</v>
      </c>
      <c r="I425" s="152">
        <v>0</v>
      </c>
      <c r="J425" s="153">
        <f t="shared" si="55"/>
        <v>0</v>
      </c>
      <c r="K425" s="146"/>
    </row>
    <row r="426" spans="1:11" s="147" customFormat="1" x14ac:dyDescent="0.2">
      <c r="A426" s="167">
        <v>6437</v>
      </c>
      <c r="B426" s="168" t="s">
        <v>1680</v>
      </c>
      <c r="C426" s="152">
        <v>0</v>
      </c>
      <c r="D426" s="152">
        <v>0</v>
      </c>
      <c r="E426" s="152">
        <v>0</v>
      </c>
      <c r="F426" s="152">
        <v>0</v>
      </c>
      <c r="G426" s="152">
        <v>0</v>
      </c>
      <c r="H426" s="152">
        <v>0</v>
      </c>
      <c r="I426" s="152">
        <v>0</v>
      </c>
      <c r="J426" s="153">
        <f t="shared" si="55"/>
        <v>0</v>
      </c>
      <c r="K426" s="146"/>
    </row>
    <row r="427" spans="1:11" s="147" customFormat="1" x14ac:dyDescent="0.2">
      <c r="A427" s="167">
        <v>6440</v>
      </c>
      <c r="B427" s="168" t="s">
        <v>1681</v>
      </c>
      <c r="C427" s="152">
        <v>0</v>
      </c>
      <c r="D427" s="152">
        <v>0</v>
      </c>
      <c r="E427" s="152">
        <v>0</v>
      </c>
      <c r="F427" s="152">
        <v>0</v>
      </c>
      <c r="G427" s="152">
        <v>0</v>
      </c>
      <c r="H427" s="152">
        <v>0</v>
      </c>
      <c r="I427" s="152">
        <v>0</v>
      </c>
      <c r="J427" s="153">
        <f t="shared" si="55"/>
        <v>0</v>
      </c>
      <c r="K427" s="146"/>
    </row>
    <row r="428" spans="1:11" s="147" customFormat="1" x14ac:dyDescent="0.2">
      <c r="A428" s="167">
        <v>6445</v>
      </c>
      <c r="B428" s="168" t="s">
        <v>1682</v>
      </c>
      <c r="C428" s="152">
        <v>0</v>
      </c>
      <c r="D428" s="152">
        <v>0</v>
      </c>
      <c r="E428" s="152">
        <v>0</v>
      </c>
      <c r="F428" s="152">
        <v>0</v>
      </c>
      <c r="G428" s="152">
        <v>0</v>
      </c>
      <c r="H428" s="152">
        <v>0</v>
      </c>
      <c r="I428" s="152">
        <v>0</v>
      </c>
      <c r="J428" s="153">
        <f t="shared" si="55"/>
        <v>0</v>
      </c>
      <c r="K428" s="146"/>
    </row>
    <row r="429" spans="1:11" s="147" customFormat="1" x14ac:dyDescent="0.2">
      <c r="A429" s="167">
        <v>6450</v>
      </c>
      <c r="B429" s="168" t="s">
        <v>1683</v>
      </c>
      <c r="C429" s="152">
        <v>0</v>
      </c>
      <c r="D429" s="152">
        <v>0</v>
      </c>
      <c r="E429" s="152">
        <v>0</v>
      </c>
      <c r="F429" s="152">
        <v>0</v>
      </c>
      <c r="G429" s="152">
        <v>0</v>
      </c>
      <c r="H429" s="152">
        <v>0</v>
      </c>
      <c r="I429" s="152">
        <v>0</v>
      </c>
      <c r="J429" s="153">
        <f t="shared" si="55"/>
        <v>0</v>
      </c>
      <c r="K429" s="146"/>
    </row>
    <row r="430" spans="1:11" s="147" customFormat="1" x14ac:dyDescent="0.2">
      <c r="A430" s="167">
        <v>6455</v>
      </c>
      <c r="B430" s="168" t="s">
        <v>1684</v>
      </c>
      <c r="C430" s="152">
        <v>0</v>
      </c>
      <c r="D430" s="152">
        <v>0</v>
      </c>
      <c r="E430" s="152">
        <v>0</v>
      </c>
      <c r="F430" s="152">
        <v>0</v>
      </c>
      <c r="G430" s="152">
        <v>0</v>
      </c>
      <c r="H430" s="152">
        <v>0</v>
      </c>
      <c r="I430" s="152">
        <v>0</v>
      </c>
      <c r="J430" s="153">
        <f t="shared" si="55"/>
        <v>0</v>
      </c>
      <c r="K430" s="146"/>
    </row>
    <row r="431" spans="1:11" s="147" customFormat="1" x14ac:dyDescent="0.2">
      <c r="A431" s="167">
        <v>6462</v>
      </c>
      <c r="B431" s="168" t="s">
        <v>1685</v>
      </c>
      <c r="C431" s="152">
        <v>0</v>
      </c>
      <c r="D431" s="152">
        <v>0</v>
      </c>
      <c r="E431" s="152">
        <v>0</v>
      </c>
      <c r="F431" s="152">
        <v>0</v>
      </c>
      <c r="G431" s="152">
        <v>0</v>
      </c>
      <c r="H431" s="152">
        <v>0</v>
      </c>
      <c r="I431" s="152">
        <v>0</v>
      </c>
      <c r="J431" s="153">
        <f t="shared" si="55"/>
        <v>0</v>
      </c>
      <c r="K431" s="146"/>
    </row>
    <row r="432" spans="1:11" s="147" customFormat="1" x14ac:dyDescent="0.2">
      <c r="A432" s="167">
        <v>6463</v>
      </c>
      <c r="B432" s="168" t="s">
        <v>1686</v>
      </c>
      <c r="C432" s="152">
        <v>0</v>
      </c>
      <c r="D432" s="152">
        <v>0</v>
      </c>
      <c r="E432" s="152">
        <v>0</v>
      </c>
      <c r="F432" s="152">
        <v>0</v>
      </c>
      <c r="G432" s="152">
        <v>0</v>
      </c>
      <c r="H432" s="152">
        <v>0</v>
      </c>
      <c r="I432" s="152">
        <v>0</v>
      </c>
      <c r="J432" s="153">
        <f t="shared" si="55"/>
        <v>0</v>
      </c>
      <c r="K432" s="146"/>
    </row>
    <row r="433" spans="1:11" s="147" customFormat="1" x14ac:dyDescent="0.2">
      <c r="A433" s="167">
        <v>6475</v>
      </c>
      <c r="B433" s="168" t="s">
        <v>1687</v>
      </c>
      <c r="C433" s="152">
        <v>0</v>
      </c>
      <c r="D433" s="152">
        <v>0</v>
      </c>
      <c r="E433" s="152">
        <v>0</v>
      </c>
      <c r="F433" s="152">
        <v>0</v>
      </c>
      <c r="G433" s="152">
        <v>0</v>
      </c>
      <c r="H433" s="152">
        <v>0</v>
      </c>
      <c r="I433" s="152">
        <v>0</v>
      </c>
      <c r="J433" s="153">
        <f t="shared" si="55"/>
        <v>0</v>
      </c>
      <c r="K433" s="146"/>
    </row>
    <row r="434" spans="1:11" s="147" customFormat="1" x14ac:dyDescent="0.2">
      <c r="A434" s="167">
        <v>6480</v>
      </c>
      <c r="B434" s="168" t="s">
        <v>1688</v>
      </c>
      <c r="C434" s="152">
        <v>0</v>
      </c>
      <c r="D434" s="152">
        <v>0</v>
      </c>
      <c r="E434" s="152">
        <v>0</v>
      </c>
      <c r="F434" s="152">
        <v>0</v>
      </c>
      <c r="G434" s="152">
        <v>0</v>
      </c>
      <c r="H434" s="152">
        <v>0</v>
      </c>
      <c r="I434" s="152">
        <v>0</v>
      </c>
      <c r="J434" s="153">
        <f t="shared" si="55"/>
        <v>0</v>
      </c>
      <c r="K434" s="146"/>
    </row>
    <row r="435" spans="1:11" s="147" customFormat="1" x14ac:dyDescent="0.2">
      <c r="A435" s="167">
        <v>6485</v>
      </c>
      <c r="B435" s="168" t="s">
        <v>1689</v>
      </c>
      <c r="C435" s="152">
        <v>0</v>
      </c>
      <c r="D435" s="152">
        <v>0</v>
      </c>
      <c r="E435" s="152">
        <v>0</v>
      </c>
      <c r="F435" s="152">
        <v>0</v>
      </c>
      <c r="G435" s="152">
        <v>0</v>
      </c>
      <c r="H435" s="152">
        <v>0</v>
      </c>
      <c r="I435" s="152">
        <v>0</v>
      </c>
      <c r="J435" s="153">
        <f t="shared" si="55"/>
        <v>0</v>
      </c>
      <c r="K435" s="146"/>
    </row>
    <row r="436" spans="1:11" s="147" customFormat="1" x14ac:dyDescent="0.2">
      <c r="A436" s="167">
        <v>6495</v>
      </c>
      <c r="B436" s="168" t="s">
        <v>1690</v>
      </c>
      <c r="C436" s="152">
        <v>0</v>
      </c>
      <c r="D436" s="152">
        <v>0</v>
      </c>
      <c r="E436" s="152">
        <v>0</v>
      </c>
      <c r="F436" s="152">
        <v>0</v>
      </c>
      <c r="G436" s="152">
        <v>0</v>
      </c>
      <c r="H436" s="152">
        <v>0</v>
      </c>
      <c r="I436" s="152">
        <v>0</v>
      </c>
      <c r="J436" s="153">
        <f t="shared" si="55"/>
        <v>0</v>
      </c>
      <c r="K436" s="146"/>
    </row>
    <row r="437" spans="1:11" s="147" customFormat="1" x14ac:dyDescent="0.2">
      <c r="A437" s="165"/>
      <c r="B437" s="166" t="s">
        <v>1691</v>
      </c>
      <c r="C437" s="153">
        <f>SUM(C416:C436)</f>
        <v>0</v>
      </c>
      <c r="D437" s="153">
        <f t="shared" ref="D437:I437" si="56">SUM(D416:D436)</f>
        <v>0</v>
      </c>
      <c r="E437" s="153">
        <f t="shared" si="56"/>
        <v>0</v>
      </c>
      <c r="F437" s="153">
        <f t="shared" si="56"/>
        <v>0</v>
      </c>
      <c r="G437" s="153">
        <f t="shared" si="56"/>
        <v>0</v>
      </c>
      <c r="H437" s="153">
        <f t="shared" si="56"/>
        <v>0</v>
      </c>
      <c r="I437" s="153">
        <f t="shared" si="56"/>
        <v>0</v>
      </c>
      <c r="J437" s="153">
        <f>SUM(J416:J436)</f>
        <v>0</v>
      </c>
      <c r="K437" s="146"/>
    </row>
    <row r="438" spans="1:11" s="147" customFormat="1" x14ac:dyDescent="0.2">
      <c r="A438" s="154">
        <v>8000</v>
      </c>
      <c r="B438" s="155" t="s">
        <v>1692</v>
      </c>
      <c r="C438" s="155"/>
      <c r="D438" s="155"/>
      <c r="E438" s="155"/>
      <c r="F438" s="155"/>
      <c r="G438" s="155"/>
      <c r="H438" s="155"/>
      <c r="I438" s="155"/>
      <c r="J438" s="155"/>
      <c r="K438" s="146"/>
    </row>
    <row r="439" spans="1:11" s="147" customFormat="1" x14ac:dyDescent="0.2">
      <c r="A439" s="154">
        <v>8100</v>
      </c>
      <c r="B439" s="155" t="s">
        <v>1672</v>
      </c>
      <c r="C439" s="155"/>
      <c r="D439" s="155"/>
      <c r="E439" s="155"/>
      <c r="F439" s="155"/>
      <c r="G439" s="155"/>
      <c r="H439" s="155"/>
      <c r="I439" s="155"/>
      <c r="J439" s="155"/>
      <c r="K439" s="146"/>
    </row>
    <row r="440" spans="1:11" s="147" customFormat="1" x14ac:dyDescent="0.2">
      <c r="A440" s="167">
        <v>8101</v>
      </c>
      <c r="B440" s="168" t="s">
        <v>1660</v>
      </c>
      <c r="C440" s="152">
        <v>0</v>
      </c>
      <c r="D440" s="152">
        <v>0</v>
      </c>
      <c r="E440" s="152">
        <v>0</v>
      </c>
      <c r="F440" s="152">
        <v>0</v>
      </c>
      <c r="G440" s="152">
        <v>0</v>
      </c>
      <c r="H440" s="152">
        <v>0</v>
      </c>
      <c r="I440" s="152">
        <v>0</v>
      </c>
      <c r="J440" s="153">
        <f t="shared" ref="J440:J478" si="57">C440+D440-E440+F440-G440+H440-I440</f>
        <v>0</v>
      </c>
      <c r="K440" s="146"/>
    </row>
    <row r="441" spans="1:11" s="147" customFormat="1" x14ac:dyDescent="0.2">
      <c r="A441" s="167">
        <v>8105</v>
      </c>
      <c r="B441" s="168" t="s">
        <v>1693</v>
      </c>
      <c r="C441" s="152">
        <v>0</v>
      </c>
      <c r="D441" s="152">
        <v>0</v>
      </c>
      <c r="E441" s="152">
        <v>0</v>
      </c>
      <c r="F441" s="152">
        <v>0</v>
      </c>
      <c r="G441" s="152">
        <v>0</v>
      </c>
      <c r="H441" s="152">
        <v>0</v>
      </c>
      <c r="I441" s="152">
        <v>0</v>
      </c>
      <c r="J441" s="153">
        <f t="shared" si="57"/>
        <v>0</v>
      </c>
      <c r="K441" s="146"/>
    </row>
    <row r="442" spans="1:11" s="147" customFormat="1" x14ac:dyDescent="0.2">
      <c r="A442" s="167">
        <v>8107</v>
      </c>
      <c r="B442" s="168" t="s">
        <v>1330</v>
      </c>
      <c r="C442" s="152">
        <v>0</v>
      </c>
      <c r="D442" s="152">
        <v>0</v>
      </c>
      <c r="E442" s="152">
        <v>0</v>
      </c>
      <c r="F442" s="152">
        <v>0</v>
      </c>
      <c r="G442" s="152">
        <v>0</v>
      </c>
      <c r="H442" s="152">
        <v>0</v>
      </c>
      <c r="I442" s="152">
        <v>0</v>
      </c>
      <c r="J442" s="153">
        <f t="shared" si="57"/>
        <v>0</v>
      </c>
      <c r="K442" s="146"/>
    </row>
    <row r="443" spans="1:11" s="147" customFormat="1" x14ac:dyDescent="0.2">
      <c r="A443" s="167">
        <v>8110</v>
      </c>
      <c r="B443" s="168" t="s">
        <v>1694</v>
      </c>
      <c r="C443" s="152">
        <v>0</v>
      </c>
      <c r="D443" s="152">
        <v>0</v>
      </c>
      <c r="E443" s="152">
        <v>0</v>
      </c>
      <c r="F443" s="152">
        <v>0</v>
      </c>
      <c r="G443" s="152">
        <v>0</v>
      </c>
      <c r="H443" s="152">
        <v>0</v>
      </c>
      <c r="I443" s="152">
        <v>0</v>
      </c>
      <c r="J443" s="153">
        <f t="shared" si="57"/>
        <v>0</v>
      </c>
      <c r="K443" s="146"/>
    </row>
    <row r="444" spans="1:11" s="147" customFormat="1" x14ac:dyDescent="0.2">
      <c r="A444" s="167">
        <v>8111</v>
      </c>
      <c r="B444" s="168" t="s">
        <v>1695</v>
      </c>
      <c r="C444" s="152">
        <v>0</v>
      </c>
      <c r="D444" s="152">
        <v>0</v>
      </c>
      <c r="E444" s="152">
        <v>0</v>
      </c>
      <c r="F444" s="152">
        <v>0</v>
      </c>
      <c r="G444" s="152">
        <v>0</v>
      </c>
      <c r="H444" s="152">
        <v>0</v>
      </c>
      <c r="I444" s="152">
        <v>0</v>
      </c>
      <c r="J444" s="153">
        <f t="shared" si="57"/>
        <v>0</v>
      </c>
      <c r="K444" s="146"/>
    </row>
    <row r="445" spans="1:11" s="147" customFormat="1" x14ac:dyDescent="0.2">
      <c r="A445" s="167">
        <v>8112</v>
      </c>
      <c r="B445" s="168" t="s">
        <v>1696</v>
      </c>
      <c r="C445" s="152">
        <v>0</v>
      </c>
      <c r="D445" s="152">
        <v>0</v>
      </c>
      <c r="E445" s="152">
        <v>0</v>
      </c>
      <c r="F445" s="152">
        <v>0</v>
      </c>
      <c r="G445" s="152">
        <v>0</v>
      </c>
      <c r="H445" s="152">
        <v>0</v>
      </c>
      <c r="I445" s="152">
        <v>0</v>
      </c>
      <c r="J445" s="153">
        <f t="shared" si="57"/>
        <v>0</v>
      </c>
      <c r="K445" s="146"/>
    </row>
    <row r="446" spans="1:11" s="147" customFormat="1" x14ac:dyDescent="0.2">
      <c r="A446" s="167">
        <v>8115</v>
      </c>
      <c r="B446" s="168" t="s">
        <v>1697</v>
      </c>
      <c r="C446" s="152">
        <v>0</v>
      </c>
      <c r="D446" s="152">
        <v>0</v>
      </c>
      <c r="E446" s="152">
        <v>0</v>
      </c>
      <c r="F446" s="152">
        <v>0</v>
      </c>
      <c r="G446" s="152">
        <v>0</v>
      </c>
      <c r="H446" s="152">
        <v>0</v>
      </c>
      <c r="I446" s="152">
        <v>0</v>
      </c>
      <c r="J446" s="153">
        <f t="shared" si="57"/>
        <v>0</v>
      </c>
      <c r="K446" s="146"/>
    </row>
    <row r="447" spans="1:11" s="147" customFormat="1" x14ac:dyDescent="0.2">
      <c r="A447" s="167">
        <v>8119</v>
      </c>
      <c r="B447" s="168" t="s">
        <v>1698</v>
      </c>
      <c r="C447" s="152">
        <v>0</v>
      </c>
      <c r="D447" s="152">
        <v>0</v>
      </c>
      <c r="E447" s="152">
        <v>0</v>
      </c>
      <c r="F447" s="152">
        <v>0</v>
      </c>
      <c r="G447" s="152">
        <v>0</v>
      </c>
      <c r="H447" s="152">
        <v>0</v>
      </c>
      <c r="I447" s="152">
        <v>0</v>
      </c>
      <c r="J447" s="153">
        <f t="shared" si="57"/>
        <v>0</v>
      </c>
      <c r="K447" s="146"/>
    </row>
    <row r="448" spans="1:11" s="147" customFormat="1" x14ac:dyDescent="0.2">
      <c r="A448" s="167">
        <v>8120</v>
      </c>
      <c r="B448" s="168" t="s">
        <v>1699</v>
      </c>
      <c r="C448" s="152">
        <v>0</v>
      </c>
      <c r="D448" s="152">
        <v>0</v>
      </c>
      <c r="E448" s="152">
        <v>0</v>
      </c>
      <c r="F448" s="152">
        <v>0</v>
      </c>
      <c r="G448" s="152">
        <v>0</v>
      </c>
      <c r="H448" s="152">
        <v>0</v>
      </c>
      <c r="I448" s="152">
        <v>0</v>
      </c>
      <c r="J448" s="153">
        <f t="shared" si="57"/>
        <v>0</v>
      </c>
      <c r="K448" s="146"/>
    </row>
    <row r="449" spans="1:11" s="147" customFormat="1" x14ac:dyDescent="0.2">
      <c r="A449" s="167">
        <v>8125</v>
      </c>
      <c r="B449" s="168" t="s">
        <v>1700</v>
      </c>
      <c r="C449" s="152">
        <v>0</v>
      </c>
      <c r="D449" s="152">
        <v>0</v>
      </c>
      <c r="E449" s="152">
        <v>0</v>
      </c>
      <c r="F449" s="152">
        <v>0</v>
      </c>
      <c r="G449" s="152">
        <v>0</v>
      </c>
      <c r="H449" s="152">
        <v>0</v>
      </c>
      <c r="I449" s="152">
        <v>0</v>
      </c>
      <c r="J449" s="153">
        <f t="shared" si="57"/>
        <v>0</v>
      </c>
      <c r="K449" s="146"/>
    </row>
    <row r="450" spans="1:11" s="147" customFormat="1" x14ac:dyDescent="0.2">
      <c r="A450" s="167">
        <v>8128</v>
      </c>
      <c r="B450" s="168" t="s">
        <v>1701</v>
      </c>
      <c r="C450" s="152">
        <v>0</v>
      </c>
      <c r="D450" s="152">
        <v>0</v>
      </c>
      <c r="E450" s="152">
        <v>0</v>
      </c>
      <c r="F450" s="152">
        <v>0</v>
      </c>
      <c r="G450" s="152">
        <v>0</v>
      </c>
      <c r="H450" s="152">
        <v>0</v>
      </c>
      <c r="I450" s="152">
        <v>0</v>
      </c>
      <c r="J450" s="153">
        <f t="shared" si="57"/>
        <v>0</v>
      </c>
      <c r="K450" s="146"/>
    </row>
    <row r="451" spans="1:11" s="147" customFormat="1" x14ac:dyDescent="0.2">
      <c r="A451" s="167">
        <v>8131</v>
      </c>
      <c r="B451" s="168" t="s">
        <v>1702</v>
      </c>
      <c r="C451" s="152">
        <v>0</v>
      </c>
      <c r="D451" s="152">
        <v>0</v>
      </c>
      <c r="E451" s="152">
        <v>0</v>
      </c>
      <c r="F451" s="152">
        <v>0</v>
      </c>
      <c r="G451" s="152">
        <v>0</v>
      </c>
      <c r="H451" s="152">
        <v>0</v>
      </c>
      <c r="I451" s="152">
        <v>0</v>
      </c>
      <c r="J451" s="153">
        <f t="shared" si="57"/>
        <v>0</v>
      </c>
      <c r="K451" s="146"/>
    </row>
    <row r="452" spans="1:11" s="147" customFormat="1" x14ac:dyDescent="0.2">
      <c r="A452" s="167">
        <v>8132</v>
      </c>
      <c r="B452" s="168" t="s">
        <v>1703</v>
      </c>
      <c r="C452" s="152">
        <v>0</v>
      </c>
      <c r="D452" s="152">
        <v>0</v>
      </c>
      <c r="E452" s="152">
        <v>0</v>
      </c>
      <c r="F452" s="152">
        <v>0</v>
      </c>
      <c r="G452" s="152">
        <v>0</v>
      </c>
      <c r="H452" s="152">
        <v>0</v>
      </c>
      <c r="I452" s="152">
        <v>0</v>
      </c>
      <c r="J452" s="153">
        <f t="shared" si="57"/>
        <v>0</v>
      </c>
      <c r="K452" s="146"/>
    </row>
    <row r="453" spans="1:11" s="147" customFormat="1" x14ac:dyDescent="0.2">
      <c r="A453" s="167">
        <v>8133</v>
      </c>
      <c r="B453" s="168" t="s">
        <v>1704</v>
      </c>
      <c r="C453" s="152">
        <v>0</v>
      </c>
      <c r="D453" s="152">
        <v>0</v>
      </c>
      <c r="E453" s="152">
        <v>0</v>
      </c>
      <c r="F453" s="152">
        <v>0</v>
      </c>
      <c r="G453" s="152">
        <v>0</v>
      </c>
      <c r="H453" s="152">
        <v>0</v>
      </c>
      <c r="I453" s="152">
        <v>0</v>
      </c>
      <c r="J453" s="153">
        <f t="shared" si="57"/>
        <v>0</v>
      </c>
      <c r="K453" s="146"/>
    </row>
    <row r="454" spans="1:11" s="147" customFormat="1" x14ac:dyDescent="0.2">
      <c r="A454" s="167">
        <v>8139</v>
      </c>
      <c r="B454" s="168" t="s">
        <v>1705</v>
      </c>
      <c r="C454" s="152">
        <v>0</v>
      </c>
      <c r="D454" s="152">
        <v>0</v>
      </c>
      <c r="E454" s="152">
        <v>0</v>
      </c>
      <c r="F454" s="152">
        <v>0</v>
      </c>
      <c r="G454" s="152">
        <v>0</v>
      </c>
      <c r="H454" s="152">
        <v>0</v>
      </c>
      <c r="I454" s="152">
        <v>0</v>
      </c>
      <c r="J454" s="153">
        <f t="shared" si="57"/>
        <v>0</v>
      </c>
      <c r="K454" s="146"/>
    </row>
    <row r="455" spans="1:11" s="147" customFormat="1" x14ac:dyDescent="0.2">
      <c r="A455" s="167">
        <v>8140</v>
      </c>
      <c r="B455" s="168" t="s">
        <v>1706</v>
      </c>
      <c r="C455" s="152">
        <v>0</v>
      </c>
      <c r="D455" s="152">
        <v>0</v>
      </c>
      <c r="E455" s="152">
        <v>0</v>
      </c>
      <c r="F455" s="152">
        <v>0</v>
      </c>
      <c r="G455" s="152">
        <v>0</v>
      </c>
      <c r="H455" s="152">
        <v>0</v>
      </c>
      <c r="I455" s="152">
        <v>0</v>
      </c>
      <c r="J455" s="153">
        <f t="shared" si="57"/>
        <v>0</v>
      </c>
      <c r="K455" s="146"/>
    </row>
    <row r="456" spans="1:11" s="147" customFormat="1" x14ac:dyDescent="0.2">
      <c r="A456" s="167">
        <v>8145</v>
      </c>
      <c r="B456" s="168" t="s">
        <v>1707</v>
      </c>
      <c r="C456" s="152">
        <v>0</v>
      </c>
      <c r="D456" s="152">
        <v>0</v>
      </c>
      <c r="E456" s="152">
        <v>0</v>
      </c>
      <c r="F456" s="152">
        <v>0</v>
      </c>
      <c r="G456" s="152">
        <v>0</v>
      </c>
      <c r="H456" s="152">
        <v>0</v>
      </c>
      <c r="I456" s="152">
        <v>0</v>
      </c>
      <c r="J456" s="153">
        <f t="shared" si="57"/>
        <v>0</v>
      </c>
      <c r="K456" s="146"/>
    </row>
    <row r="457" spans="1:11" s="147" customFormat="1" x14ac:dyDescent="0.2">
      <c r="A457" s="167">
        <v>8146</v>
      </c>
      <c r="B457" s="168" t="s">
        <v>1708</v>
      </c>
      <c r="C457" s="152">
        <v>0</v>
      </c>
      <c r="D457" s="152">
        <v>0</v>
      </c>
      <c r="E457" s="152">
        <v>0</v>
      </c>
      <c r="F457" s="152">
        <v>0</v>
      </c>
      <c r="G457" s="152">
        <v>0</v>
      </c>
      <c r="H457" s="152">
        <v>0</v>
      </c>
      <c r="I457" s="152">
        <v>0</v>
      </c>
      <c r="J457" s="153">
        <f t="shared" si="57"/>
        <v>0</v>
      </c>
      <c r="K457" s="146"/>
    </row>
    <row r="458" spans="1:11" s="147" customFormat="1" x14ac:dyDescent="0.2">
      <c r="A458" s="167">
        <v>8147</v>
      </c>
      <c r="B458" s="168" t="s">
        <v>1709</v>
      </c>
      <c r="C458" s="152">
        <v>0</v>
      </c>
      <c r="D458" s="152">
        <v>0</v>
      </c>
      <c r="E458" s="152">
        <v>0</v>
      </c>
      <c r="F458" s="152">
        <v>0</v>
      </c>
      <c r="G458" s="152">
        <v>0</v>
      </c>
      <c r="H458" s="152">
        <v>0</v>
      </c>
      <c r="I458" s="152">
        <v>0</v>
      </c>
      <c r="J458" s="153">
        <f t="shared" si="57"/>
        <v>0</v>
      </c>
      <c r="K458" s="146"/>
    </row>
    <row r="459" spans="1:11" s="147" customFormat="1" x14ac:dyDescent="0.2">
      <c r="A459" s="167">
        <v>8151</v>
      </c>
      <c r="B459" s="168" t="s">
        <v>1710</v>
      </c>
      <c r="C459" s="152">
        <v>0</v>
      </c>
      <c r="D459" s="152">
        <v>0</v>
      </c>
      <c r="E459" s="152">
        <v>0</v>
      </c>
      <c r="F459" s="152">
        <v>0</v>
      </c>
      <c r="G459" s="152">
        <v>0</v>
      </c>
      <c r="H459" s="152">
        <v>0</v>
      </c>
      <c r="I459" s="152">
        <v>0</v>
      </c>
      <c r="J459" s="153">
        <f t="shared" si="57"/>
        <v>0</v>
      </c>
      <c r="K459" s="146"/>
    </row>
    <row r="460" spans="1:11" s="147" customFormat="1" x14ac:dyDescent="0.2">
      <c r="A460" s="167">
        <v>8153</v>
      </c>
      <c r="B460" s="168" t="s">
        <v>1711</v>
      </c>
      <c r="C460" s="152">
        <v>0</v>
      </c>
      <c r="D460" s="152">
        <v>0</v>
      </c>
      <c r="E460" s="152">
        <v>0</v>
      </c>
      <c r="F460" s="152">
        <v>0</v>
      </c>
      <c r="G460" s="152">
        <v>0</v>
      </c>
      <c r="H460" s="152">
        <v>0</v>
      </c>
      <c r="I460" s="152">
        <v>0</v>
      </c>
      <c r="J460" s="153">
        <f t="shared" si="57"/>
        <v>0</v>
      </c>
      <c r="K460" s="146"/>
    </row>
    <row r="461" spans="1:11" s="147" customFormat="1" x14ac:dyDescent="0.2">
      <c r="A461" s="167">
        <v>8154</v>
      </c>
      <c r="B461" s="168" t="s">
        <v>1712</v>
      </c>
      <c r="C461" s="152">
        <v>0</v>
      </c>
      <c r="D461" s="152">
        <v>0</v>
      </c>
      <c r="E461" s="152">
        <v>0</v>
      </c>
      <c r="F461" s="152">
        <v>0</v>
      </c>
      <c r="G461" s="152">
        <v>0</v>
      </c>
      <c r="H461" s="152">
        <v>0</v>
      </c>
      <c r="I461" s="152">
        <v>0</v>
      </c>
      <c r="J461" s="153">
        <f t="shared" si="57"/>
        <v>0</v>
      </c>
      <c r="K461" s="146"/>
    </row>
    <row r="462" spans="1:11" s="147" customFormat="1" x14ac:dyDescent="0.2">
      <c r="A462" s="167">
        <v>8155</v>
      </c>
      <c r="B462" s="168" t="s">
        <v>1713</v>
      </c>
      <c r="C462" s="152">
        <v>0</v>
      </c>
      <c r="D462" s="152">
        <v>0</v>
      </c>
      <c r="E462" s="152">
        <v>0</v>
      </c>
      <c r="F462" s="152">
        <v>0</v>
      </c>
      <c r="G462" s="152">
        <v>0</v>
      </c>
      <c r="H462" s="152">
        <v>0</v>
      </c>
      <c r="I462" s="152">
        <v>0</v>
      </c>
      <c r="J462" s="153">
        <f t="shared" si="57"/>
        <v>0</v>
      </c>
      <c r="K462" s="146"/>
    </row>
    <row r="463" spans="1:11" s="147" customFormat="1" x14ac:dyDescent="0.2">
      <c r="A463" s="167">
        <v>8156</v>
      </c>
      <c r="B463" s="168" t="s">
        <v>1714</v>
      </c>
      <c r="C463" s="152">
        <v>0</v>
      </c>
      <c r="D463" s="152">
        <v>0</v>
      </c>
      <c r="E463" s="152">
        <v>0</v>
      </c>
      <c r="F463" s="152">
        <v>0</v>
      </c>
      <c r="G463" s="152">
        <v>0</v>
      </c>
      <c r="H463" s="152">
        <v>0</v>
      </c>
      <c r="I463" s="152">
        <v>0</v>
      </c>
      <c r="J463" s="153">
        <f t="shared" si="57"/>
        <v>0</v>
      </c>
      <c r="K463" s="146"/>
    </row>
    <row r="464" spans="1:11" s="147" customFormat="1" x14ac:dyDescent="0.2">
      <c r="A464" s="167">
        <v>8158</v>
      </c>
      <c r="B464" s="168" t="s">
        <v>1715</v>
      </c>
      <c r="C464" s="152">
        <v>0</v>
      </c>
      <c r="D464" s="152">
        <v>0</v>
      </c>
      <c r="E464" s="152">
        <v>0</v>
      </c>
      <c r="F464" s="152">
        <v>0</v>
      </c>
      <c r="G464" s="152">
        <v>0</v>
      </c>
      <c r="H464" s="152">
        <v>0</v>
      </c>
      <c r="I464" s="152">
        <v>0</v>
      </c>
      <c r="J464" s="153">
        <f t="shared" si="57"/>
        <v>0</v>
      </c>
      <c r="K464" s="146"/>
    </row>
    <row r="465" spans="1:11" s="147" customFormat="1" x14ac:dyDescent="0.2">
      <c r="A465" s="167">
        <v>8159</v>
      </c>
      <c r="B465" s="168" t="s">
        <v>1716</v>
      </c>
      <c r="C465" s="152">
        <v>0</v>
      </c>
      <c r="D465" s="152">
        <v>0</v>
      </c>
      <c r="E465" s="152">
        <v>0</v>
      </c>
      <c r="F465" s="152">
        <v>0</v>
      </c>
      <c r="G465" s="152">
        <v>0</v>
      </c>
      <c r="H465" s="152">
        <v>0</v>
      </c>
      <c r="I465" s="152">
        <v>0</v>
      </c>
      <c r="J465" s="153">
        <f t="shared" si="57"/>
        <v>0</v>
      </c>
      <c r="K465" s="146"/>
    </row>
    <row r="466" spans="1:11" s="147" customFormat="1" x14ac:dyDescent="0.2">
      <c r="A466" s="167">
        <v>8160</v>
      </c>
      <c r="B466" s="168" t="s">
        <v>1717</v>
      </c>
      <c r="C466" s="152">
        <v>0</v>
      </c>
      <c r="D466" s="152">
        <v>0</v>
      </c>
      <c r="E466" s="152">
        <v>0</v>
      </c>
      <c r="F466" s="152">
        <v>0</v>
      </c>
      <c r="G466" s="152">
        <v>0</v>
      </c>
      <c r="H466" s="152">
        <v>0</v>
      </c>
      <c r="I466" s="152">
        <v>0</v>
      </c>
      <c r="J466" s="153">
        <f t="shared" si="57"/>
        <v>0</v>
      </c>
      <c r="K466" s="146"/>
    </row>
    <row r="467" spans="1:11" s="147" customFormat="1" x14ac:dyDescent="0.2">
      <c r="A467" s="167">
        <v>8162</v>
      </c>
      <c r="B467" s="168" t="s">
        <v>1718</v>
      </c>
      <c r="C467" s="152">
        <v>0</v>
      </c>
      <c r="D467" s="152">
        <v>0</v>
      </c>
      <c r="E467" s="152">
        <v>0</v>
      </c>
      <c r="F467" s="152">
        <v>0</v>
      </c>
      <c r="G467" s="152">
        <v>0</v>
      </c>
      <c r="H467" s="152">
        <v>0</v>
      </c>
      <c r="I467" s="152">
        <v>0</v>
      </c>
      <c r="J467" s="153">
        <f t="shared" si="57"/>
        <v>0</v>
      </c>
      <c r="K467" s="146"/>
    </row>
    <row r="468" spans="1:11" s="147" customFormat="1" x14ac:dyDescent="0.2">
      <c r="A468" s="167">
        <v>8165</v>
      </c>
      <c r="B468" s="168" t="s">
        <v>1719</v>
      </c>
      <c r="C468" s="152">
        <v>0</v>
      </c>
      <c r="D468" s="152">
        <v>0</v>
      </c>
      <c r="E468" s="152">
        <v>0</v>
      </c>
      <c r="F468" s="152">
        <v>0</v>
      </c>
      <c r="G468" s="152">
        <v>0</v>
      </c>
      <c r="H468" s="152">
        <v>0</v>
      </c>
      <c r="I468" s="152">
        <v>0</v>
      </c>
      <c r="J468" s="153">
        <f t="shared" si="57"/>
        <v>0</v>
      </c>
      <c r="K468" s="146"/>
    </row>
    <row r="469" spans="1:11" s="147" customFormat="1" x14ac:dyDescent="0.2">
      <c r="A469" s="167">
        <v>8166</v>
      </c>
      <c r="B469" s="168" t="s">
        <v>1720</v>
      </c>
      <c r="C469" s="152">
        <v>0</v>
      </c>
      <c r="D469" s="152">
        <v>0</v>
      </c>
      <c r="E469" s="152">
        <v>0</v>
      </c>
      <c r="F469" s="152">
        <v>0</v>
      </c>
      <c r="G469" s="152">
        <v>0</v>
      </c>
      <c r="H469" s="152">
        <v>0</v>
      </c>
      <c r="I469" s="152">
        <v>0</v>
      </c>
      <c r="J469" s="153">
        <f t="shared" si="57"/>
        <v>0</v>
      </c>
      <c r="K469" s="146"/>
    </row>
    <row r="470" spans="1:11" s="147" customFormat="1" x14ac:dyDescent="0.2">
      <c r="A470" s="167">
        <v>8170</v>
      </c>
      <c r="B470" s="168" t="s">
        <v>1721</v>
      </c>
      <c r="C470" s="152">
        <v>0</v>
      </c>
      <c r="D470" s="152">
        <v>0</v>
      </c>
      <c r="E470" s="152">
        <v>0</v>
      </c>
      <c r="F470" s="152">
        <v>0</v>
      </c>
      <c r="G470" s="152">
        <v>0</v>
      </c>
      <c r="H470" s="152">
        <v>0</v>
      </c>
      <c r="I470" s="152">
        <v>0</v>
      </c>
      <c r="J470" s="153">
        <f t="shared" si="57"/>
        <v>0</v>
      </c>
      <c r="K470" s="146"/>
    </row>
    <row r="471" spans="1:11" s="147" customFormat="1" x14ac:dyDescent="0.2">
      <c r="A471" s="167">
        <v>8171</v>
      </c>
      <c r="B471" s="168" t="s">
        <v>1722</v>
      </c>
      <c r="C471" s="152">
        <v>0</v>
      </c>
      <c r="D471" s="152">
        <v>0</v>
      </c>
      <c r="E471" s="152">
        <v>0</v>
      </c>
      <c r="F471" s="152">
        <v>0</v>
      </c>
      <c r="G471" s="152">
        <v>0</v>
      </c>
      <c r="H471" s="152">
        <v>0</v>
      </c>
      <c r="I471" s="152">
        <v>0</v>
      </c>
      <c r="J471" s="153">
        <f t="shared" si="57"/>
        <v>0</v>
      </c>
      <c r="K471" s="146"/>
    </row>
    <row r="472" spans="1:11" s="147" customFormat="1" x14ac:dyDescent="0.2">
      <c r="A472" s="167">
        <v>8173</v>
      </c>
      <c r="B472" s="168" t="s">
        <v>1723</v>
      </c>
      <c r="C472" s="152">
        <v>0</v>
      </c>
      <c r="D472" s="152">
        <v>0</v>
      </c>
      <c r="E472" s="152">
        <v>0</v>
      </c>
      <c r="F472" s="152">
        <v>0</v>
      </c>
      <c r="G472" s="152">
        <v>0</v>
      </c>
      <c r="H472" s="152">
        <v>0</v>
      </c>
      <c r="I472" s="152">
        <v>0</v>
      </c>
      <c r="J472" s="153">
        <f t="shared" si="57"/>
        <v>0</v>
      </c>
      <c r="K472" s="146"/>
    </row>
    <row r="473" spans="1:11" s="147" customFormat="1" x14ac:dyDescent="0.2">
      <c r="A473" s="167">
        <v>8174</v>
      </c>
      <c r="B473" s="168" t="s">
        <v>1724</v>
      </c>
      <c r="C473" s="152">
        <v>0</v>
      </c>
      <c r="D473" s="152">
        <v>0</v>
      </c>
      <c r="E473" s="152">
        <v>0</v>
      </c>
      <c r="F473" s="152">
        <v>0</v>
      </c>
      <c r="G473" s="152">
        <v>0</v>
      </c>
      <c r="H473" s="152">
        <v>0</v>
      </c>
      <c r="I473" s="152">
        <v>0</v>
      </c>
      <c r="J473" s="153">
        <f t="shared" si="57"/>
        <v>0</v>
      </c>
      <c r="K473" s="146"/>
    </row>
    <row r="474" spans="1:11" s="147" customFormat="1" x14ac:dyDescent="0.2">
      <c r="A474" s="167">
        <v>8176</v>
      </c>
      <c r="B474" s="168" t="s">
        <v>1396</v>
      </c>
      <c r="C474" s="152">
        <v>0</v>
      </c>
      <c r="D474" s="152">
        <v>0</v>
      </c>
      <c r="E474" s="152">
        <v>0</v>
      </c>
      <c r="F474" s="152">
        <v>0</v>
      </c>
      <c r="G474" s="152">
        <v>0</v>
      </c>
      <c r="H474" s="152">
        <v>0</v>
      </c>
      <c r="I474" s="152">
        <v>0</v>
      </c>
      <c r="J474" s="153">
        <f t="shared" si="57"/>
        <v>0</v>
      </c>
      <c r="K474" s="146"/>
    </row>
    <row r="475" spans="1:11" s="147" customFormat="1" x14ac:dyDescent="0.2">
      <c r="A475" s="167">
        <v>8177</v>
      </c>
      <c r="B475" s="168" t="s">
        <v>1725</v>
      </c>
      <c r="C475" s="152">
        <v>0</v>
      </c>
      <c r="D475" s="152">
        <v>0</v>
      </c>
      <c r="E475" s="152">
        <v>0</v>
      </c>
      <c r="F475" s="152">
        <v>0</v>
      </c>
      <c r="G475" s="152">
        <v>0</v>
      </c>
      <c r="H475" s="152">
        <v>0</v>
      </c>
      <c r="I475" s="152">
        <v>0</v>
      </c>
      <c r="J475" s="153">
        <f t="shared" si="57"/>
        <v>0</v>
      </c>
      <c r="K475" s="146"/>
    </row>
    <row r="476" spans="1:11" s="147" customFormat="1" x14ac:dyDescent="0.2">
      <c r="A476" s="167">
        <v>8190</v>
      </c>
      <c r="B476" s="168" t="s">
        <v>1726</v>
      </c>
      <c r="C476" s="152">
        <v>0</v>
      </c>
      <c r="D476" s="152">
        <v>0</v>
      </c>
      <c r="E476" s="152">
        <v>0</v>
      </c>
      <c r="F476" s="152">
        <v>0</v>
      </c>
      <c r="G476" s="152">
        <v>0</v>
      </c>
      <c r="H476" s="152">
        <v>0</v>
      </c>
      <c r="I476" s="152">
        <v>0</v>
      </c>
      <c r="J476" s="153">
        <f t="shared" si="57"/>
        <v>0</v>
      </c>
      <c r="K476" s="146"/>
    </row>
    <row r="477" spans="1:11" s="147" customFormat="1" x14ac:dyDescent="0.2">
      <c r="A477" s="167">
        <v>8192</v>
      </c>
      <c r="B477" s="168" t="s">
        <v>1727</v>
      </c>
      <c r="C477" s="152">
        <v>0</v>
      </c>
      <c r="D477" s="152">
        <v>0</v>
      </c>
      <c r="E477" s="152">
        <v>0</v>
      </c>
      <c r="F477" s="152">
        <v>0</v>
      </c>
      <c r="G477" s="152">
        <v>0</v>
      </c>
      <c r="H477" s="152">
        <v>0</v>
      </c>
      <c r="I477" s="152">
        <v>0</v>
      </c>
      <c r="J477" s="153">
        <f t="shared" si="57"/>
        <v>0</v>
      </c>
      <c r="K477" s="146"/>
    </row>
    <row r="478" spans="1:11" s="147" customFormat="1" x14ac:dyDescent="0.2">
      <c r="A478" s="167">
        <v>8195</v>
      </c>
      <c r="B478" s="168" t="s">
        <v>1728</v>
      </c>
      <c r="C478" s="152">
        <v>0</v>
      </c>
      <c r="D478" s="152">
        <v>0</v>
      </c>
      <c r="E478" s="152">
        <v>0</v>
      </c>
      <c r="F478" s="152">
        <v>0</v>
      </c>
      <c r="G478" s="152">
        <v>0</v>
      </c>
      <c r="H478" s="152">
        <v>0</v>
      </c>
      <c r="I478" s="152">
        <v>0</v>
      </c>
      <c r="J478" s="153">
        <f t="shared" si="57"/>
        <v>0</v>
      </c>
      <c r="K478" s="146"/>
    </row>
    <row r="479" spans="1:11" s="147" customFormat="1" x14ac:dyDescent="0.2">
      <c r="A479" s="165"/>
      <c r="B479" s="166" t="s">
        <v>1729</v>
      </c>
      <c r="C479" s="153">
        <f>SUM(C440:C478)</f>
        <v>0</v>
      </c>
      <c r="D479" s="153">
        <f t="shared" ref="D479:I479" si="58">SUM(D440:D478)</f>
        <v>0</v>
      </c>
      <c r="E479" s="153">
        <f t="shared" si="58"/>
        <v>0</v>
      </c>
      <c r="F479" s="153">
        <f t="shared" si="58"/>
        <v>0</v>
      </c>
      <c r="G479" s="153">
        <f t="shared" si="58"/>
        <v>0</v>
      </c>
      <c r="H479" s="153">
        <f t="shared" si="58"/>
        <v>0</v>
      </c>
      <c r="I479" s="153">
        <f t="shared" si="58"/>
        <v>0</v>
      </c>
      <c r="J479" s="153">
        <f>SUM(J440:J478)</f>
        <v>0</v>
      </c>
      <c r="K479" s="146"/>
    </row>
    <row r="480" spans="1:11" s="147" customFormat="1" x14ac:dyDescent="0.2">
      <c r="A480" s="154">
        <v>8200</v>
      </c>
      <c r="B480" s="155" t="s">
        <v>1647</v>
      </c>
      <c r="C480" s="155"/>
      <c r="D480" s="155"/>
      <c r="E480" s="155"/>
      <c r="F480" s="155"/>
      <c r="G480" s="155"/>
      <c r="H480" s="155"/>
      <c r="I480" s="155"/>
      <c r="J480" s="155"/>
      <c r="K480" s="146"/>
    </row>
    <row r="481" spans="1:11" s="147" customFormat="1" x14ac:dyDescent="0.2">
      <c r="A481" s="167">
        <v>8205</v>
      </c>
      <c r="B481" s="168" t="s">
        <v>1730</v>
      </c>
      <c r="C481" s="152">
        <v>0</v>
      </c>
      <c r="D481" s="152">
        <v>0</v>
      </c>
      <c r="E481" s="152">
        <v>0</v>
      </c>
      <c r="F481" s="152">
        <v>0</v>
      </c>
      <c r="G481" s="152">
        <v>0</v>
      </c>
      <c r="H481" s="152">
        <v>0</v>
      </c>
      <c r="I481" s="152">
        <v>0</v>
      </c>
      <c r="J481" s="153">
        <f>C481-D481+E481-F481+G481-H481+I481</f>
        <v>0</v>
      </c>
      <c r="K481" s="146"/>
    </row>
    <row r="482" spans="1:11" s="147" customFormat="1" x14ac:dyDescent="0.2">
      <c r="A482" s="167">
        <v>8207</v>
      </c>
      <c r="B482" s="168" t="s">
        <v>1330</v>
      </c>
      <c r="C482" s="152">
        <v>0</v>
      </c>
      <c r="D482" s="152">
        <v>0</v>
      </c>
      <c r="E482" s="152">
        <v>0</v>
      </c>
      <c r="F482" s="152">
        <v>0</v>
      </c>
      <c r="G482" s="152">
        <v>0</v>
      </c>
      <c r="H482" s="152">
        <v>0</v>
      </c>
      <c r="I482" s="152">
        <v>0</v>
      </c>
      <c r="J482" s="153">
        <f t="shared" ref="J482:J521" si="59">C482-D482+E482-F482+G482-H482+I482</f>
        <v>0</v>
      </c>
      <c r="K482" s="146"/>
    </row>
    <row r="483" spans="1:11" s="147" customFormat="1" x14ac:dyDescent="0.2">
      <c r="A483" s="167">
        <v>8211</v>
      </c>
      <c r="B483" s="168" t="s">
        <v>1731</v>
      </c>
      <c r="C483" s="152">
        <v>0</v>
      </c>
      <c r="D483" s="152">
        <v>0</v>
      </c>
      <c r="E483" s="152">
        <v>0</v>
      </c>
      <c r="F483" s="152">
        <v>0</v>
      </c>
      <c r="G483" s="152">
        <v>0</v>
      </c>
      <c r="H483" s="152">
        <v>0</v>
      </c>
      <c r="I483" s="152">
        <v>0</v>
      </c>
      <c r="J483" s="153">
        <f t="shared" si="59"/>
        <v>0</v>
      </c>
      <c r="K483" s="146"/>
    </row>
    <row r="484" spans="1:11" s="147" customFormat="1" x14ac:dyDescent="0.2">
      <c r="A484" s="167">
        <v>8212</v>
      </c>
      <c r="B484" s="168" t="s">
        <v>1732</v>
      </c>
      <c r="C484" s="152">
        <v>0</v>
      </c>
      <c r="D484" s="152">
        <v>0</v>
      </c>
      <c r="E484" s="152">
        <v>0</v>
      </c>
      <c r="F484" s="152">
        <v>0</v>
      </c>
      <c r="G484" s="152">
        <v>0</v>
      </c>
      <c r="H484" s="152">
        <v>0</v>
      </c>
      <c r="I484" s="152">
        <v>0</v>
      </c>
      <c r="J484" s="153">
        <f t="shared" si="59"/>
        <v>0</v>
      </c>
      <c r="K484" s="146"/>
    </row>
    <row r="485" spans="1:11" s="147" customFormat="1" x14ac:dyDescent="0.2">
      <c r="A485" s="167">
        <v>8213</v>
      </c>
      <c r="B485" s="168" t="s">
        <v>1733</v>
      </c>
      <c r="C485" s="152">
        <v>0</v>
      </c>
      <c r="D485" s="152">
        <v>0</v>
      </c>
      <c r="E485" s="152">
        <v>0</v>
      </c>
      <c r="F485" s="152">
        <v>0</v>
      </c>
      <c r="G485" s="152">
        <v>0</v>
      </c>
      <c r="H485" s="152">
        <v>0</v>
      </c>
      <c r="I485" s="152">
        <v>0</v>
      </c>
      <c r="J485" s="153">
        <f t="shared" si="59"/>
        <v>0</v>
      </c>
      <c r="K485" s="146"/>
    </row>
    <row r="486" spans="1:11" s="147" customFormat="1" x14ac:dyDescent="0.2">
      <c r="A486" s="167">
        <v>8214</v>
      </c>
      <c r="B486" s="168" t="s">
        <v>1734</v>
      </c>
      <c r="C486" s="152">
        <v>0</v>
      </c>
      <c r="D486" s="152">
        <v>0</v>
      </c>
      <c r="E486" s="152">
        <v>0</v>
      </c>
      <c r="F486" s="152">
        <v>0</v>
      </c>
      <c r="G486" s="152">
        <v>0</v>
      </c>
      <c r="H486" s="152">
        <v>0</v>
      </c>
      <c r="I486" s="152">
        <v>0</v>
      </c>
      <c r="J486" s="153">
        <f t="shared" si="59"/>
        <v>0</v>
      </c>
      <c r="K486" s="146"/>
    </row>
    <row r="487" spans="1:11" s="147" customFormat="1" x14ac:dyDescent="0.2">
      <c r="A487" s="167">
        <v>8215</v>
      </c>
      <c r="B487" s="168" t="s">
        <v>1735</v>
      </c>
      <c r="C487" s="152">
        <v>0</v>
      </c>
      <c r="D487" s="152">
        <v>0</v>
      </c>
      <c r="E487" s="152">
        <v>0</v>
      </c>
      <c r="F487" s="152">
        <v>0</v>
      </c>
      <c r="G487" s="152">
        <v>0</v>
      </c>
      <c r="H487" s="152">
        <v>0</v>
      </c>
      <c r="I487" s="152">
        <v>0</v>
      </c>
      <c r="J487" s="153">
        <f t="shared" si="59"/>
        <v>0</v>
      </c>
      <c r="K487" s="146"/>
    </row>
    <row r="488" spans="1:11" s="147" customFormat="1" x14ac:dyDescent="0.2">
      <c r="A488" s="167">
        <v>8219</v>
      </c>
      <c r="B488" s="168" t="s">
        <v>1736</v>
      </c>
      <c r="C488" s="152">
        <v>0</v>
      </c>
      <c r="D488" s="152">
        <v>0</v>
      </c>
      <c r="E488" s="152">
        <v>0</v>
      </c>
      <c r="F488" s="152">
        <v>0</v>
      </c>
      <c r="G488" s="152">
        <v>0</v>
      </c>
      <c r="H488" s="152">
        <v>0</v>
      </c>
      <c r="I488" s="152">
        <v>0</v>
      </c>
      <c r="J488" s="153">
        <f t="shared" si="59"/>
        <v>0</v>
      </c>
      <c r="K488" s="146"/>
    </row>
    <row r="489" spans="1:11" s="147" customFormat="1" x14ac:dyDescent="0.2">
      <c r="A489" s="167">
        <v>8220</v>
      </c>
      <c r="B489" s="168" t="s">
        <v>1737</v>
      </c>
      <c r="C489" s="152">
        <v>0</v>
      </c>
      <c r="D489" s="152">
        <v>0</v>
      </c>
      <c r="E489" s="152">
        <v>0</v>
      </c>
      <c r="F489" s="152">
        <v>0</v>
      </c>
      <c r="G489" s="152">
        <v>0</v>
      </c>
      <c r="H489" s="152">
        <v>0</v>
      </c>
      <c r="I489" s="152">
        <v>0</v>
      </c>
      <c r="J489" s="153">
        <f t="shared" si="59"/>
        <v>0</v>
      </c>
      <c r="K489" s="146"/>
    </row>
    <row r="490" spans="1:11" s="147" customFormat="1" x14ac:dyDescent="0.2">
      <c r="A490" s="167">
        <v>8221</v>
      </c>
      <c r="B490" s="168" t="s">
        <v>1738</v>
      </c>
      <c r="C490" s="152">
        <v>0</v>
      </c>
      <c r="D490" s="152">
        <v>0</v>
      </c>
      <c r="E490" s="152">
        <v>0</v>
      </c>
      <c r="F490" s="152">
        <v>0</v>
      </c>
      <c r="G490" s="152">
        <v>0</v>
      </c>
      <c r="H490" s="152">
        <v>0</v>
      </c>
      <c r="I490" s="152">
        <v>0</v>
      </c>
      <c r="J490" s="153">
        <f t="shared" si="59"/>
        <v>0</v>
      </c>
      <c r="K490" s="146"/>
    </row>
    <row r="491" spans="1:11" s="147" customFormat="1" x14ac:dyDescent="0.2">
      <c r="A491" s="167">
        <v>8224</v>
      </c>
      <c r="B491" s="168" t="s">
        <v>1739</v>
      </c>
      <c r="C491" s="152">
        <v>0</v>
      </c>
      <c r="D491" s="152">
        <v>0</v>
      </c>
      <c r="E491" s="152">
        <v>0</v>
      </c>
      <c r="F491" s="152">
        <v>0</v>
      </c>
      <c r="G491" s="152">
        <v>0</v>
      </c>
      <c r="H491" s="152">
        <v>0</v>
      </c>
      <c r="I491" s="152">
        <v>0</v>
      </c>
      <c r="J491" s="153">
        <f t="shared" si="59"/>
        <v>0</v>
      </c>
      <c r="K491" s="146"/>
    </row>
    <row r="492" spans="1:11" s="147" customFormat="1" x14ac:dyDescent="0.2">
      <c r="A492" s="167">
        <v>8225</v>
      </c>
      <c r="B492" s="168" t="s">
        <v>1740</v>
      </c>
      <c r="C492" s="152">
        <v>0</v>
      </c>
      <c r="D492" s="152">
        <v>0</v>
      </c>
      <c r="E492" s="152">
        <v>0</v>
      </c>
      <c r="F492" s="152">
        <v>0</v>
      </c>
      <c r="G492" s="152">
        <v>0</v>
      </c>
      <c r="H492" s="152">
        <v>0</v>
      </c>
      <c r="I492" s="152">
        <v>0</v>
      </c>
      <c r="J492" s="153">
        <f t="shared" si="59"/>
        <v>0</v>
      </c>
      <c r="K492" s="146"/>
    </row>
    <row r="493" spans="1:11" s="147" customFormat="1" x14ac:dyDescent="0.2">
      <c r="A493" s="167">
        <v>8230</v>
      </c>
      <c r="B493" s="168" t="s">
        <v>1741</v>
      </c>
      <c r="C493" s="152">
        <v>0</v>
      </c>
      <c r="D493" s="152">
        <v>0</v>
      </c>
      <c r="E493" s="152">
        <v>0</v>
      </c>
      <c r="F493" s="152">
        <v>0</v>
      </c>
      <c r="G493" s="152">
        <v>0</v>
      </c>
      <c r="H493" s="152">
        <v>0</v>
      </c>
      <c r="I493" s="152">
        <v>0</v>
      </c>
      <c r="J493" s="153">
        <f t="shared" si="59"/>
        <v>0</v>
      </c>
      <c r="K493" s="146"/>
    </row>
    <row r="494" spans="1:11" s="147" customFormat="1" x14ac:dyDescent="0.2">
      <c r="A494" s="167">
        <v>8235</v>
      </c>
      <c r="B494" s="168" t="s">
        <v>1742</v>
      </c>
      <c r="C494" s="152">
        <v>0</v>
      </c>
      <c r="D494" s="152">
        <v>0</v>
      </c>
      <c r="E494" s="152">
        <v>0</v>
      </c>
      <c r="F494" s="152">
        <v>0</v>
      </c>
      <c r="G494" s="152">
        <v>0</v>
      </c>
      <c r="H494" s="152">
        <v>0</v>
      </c>
      <c r="I494" s="152">
        <v>0</v>
      </c>
      <c r="J494" s="153">
        <f t="shared" si="59"/>
        <v>0</v>
      </c>
      <c r="K494" s="146"/>
    </row>
    <row r="495" spans="1:11" s="147" customFormat="1" x14ac:dyDescent="0.2">
      <c r="A495" s="167">
        <v>8240</v>
      </c>
      <c r="B495" s="168" t="s">
        <v>1743</v>
      </c>
      <c r="C495" s="152">
        <v>0</v>
      </c>
      <c r="D495" s="152">
        <v>0</v>
      </c>
      <c r="E495" s="152">
        <v>0</v>
      </c>
      <c r="F495" s="152">
        <v>0</v>
      </c>
      <c r="G495" s="152">
        <v>0</v>
      </c>
      <c r="H495" s="152">
        <v>0</v>
      </c>
      <c r="I495" s="152">
        <v>0</v>
      </c>
      <c r="J495" s="153">
        <f t="shared" si="59"/>
        <v>0</v>
      </c>
      <c r="K495" s="146"/>
    </row>
    <row r="496" spans="1:11" s="147" customFormat="1" x14ac:dyDescent="0.2">
      <c r="A496" s="167">
        <v>8242</v>
      </c>
      <c r="B496" s="168" t="s">
        <v>1744</v>
      </c>
      <c r="C496" s="152">
        <v>0</v>
      </c>
      <c r="D496" s="152">
        <v>0</v>
      </c>
      <c r="E496" s="152">
        <v>0</v>
      </c>
      <c r="F496" s="152">
        <v>0</v>
      </c>
      <c r="G496" s="152">
        <v>0</v>
      </c>
      <c r="H496" s="152">
        <v>0</v>
      </c>
      <c r="I496" s="152">
        <v>0</v>
      </c>
      <c r="J496" s="153">
        <f t="shared" si="59"/>
        <v>0</v>
      </c>
      <c r="K496" s="146"/>
    </row>
    <row r="497" spans="1:11" s="147" customFormat="1" x14ac:dyDescent="0.2">
      <c r="A497" s="167">
        <v>8243</v>
      </c>
      <c r="B497" s="168" t="s">
        <v>1745</v>
      </c>
      <c r="C497" s="152">
        <v>0</v>
      </c>
      <c r="D497" s="152">
        <v>0</v>
      </c>
      <c r="E497" s="152">
        <v>0</v>
      </c>
      <c r="F497" s="152">
        <v>0</v>
      </c>
      <c r="G497" s="152">
        <v>0</v>
      </c>
      <c r="H497" s="152">
        <v>0</v>
      </c>
      <c r="I497" s="152">
        <v>0</v>
      </c>
      <c r="J497" s="153">
        <f t="shared" si="59"/>
        <v>0</v>
      </c>
      <c r="K497" s="146"/>
    </row>
    <row r="498" spans="1:11" s="147" customFormat="1" x14ac:dyDescent="0.2">
      <c r="A498" s="167">
        <v>8246</v>
      </c>
      <c r="B498" s="168" t="s">
        <v>1746</v>
      </c>
      <c r="C498" s="152">
        <v>0</v>
      </c>
      <c r="D498" s="152">
        <v>0</v>
      </c>
      <c r="E498" s="152">
        <v>0</v>
      </c>
      <c r="F498" s="152">
        <v>0</v>
      </c>
      <c r="G498" s="152">
        <v>0</v>
      </c>
      <c r="H498" s="152">
        <v>0</v>
      </c>
      <c r="I498" s="152">
        <v>0</v>
      </c>
      <c r="J498" s="153">
        <f t="shared" si="59"/>
        <v>0</v>
      </c>
      <c r="K498" s="146"/>
    </row>
    <row r="499" spans="1:11" s="147" customFormat="1" x14ac:dyDescent="0.2">
      <c r="A499" s="167">
        <v>8247</v>
      </c>
      <c r="B499" s="168" t="s">
        <v>1747</v>
      </c>
      <c r="C499" s="152">
        <v>0</v>
      </c>
      <c r="D499" s="152">
        <v>0</v>
      </c>
      <c r="E499" s="152">
        <v>0</v>
      </c>
      <c r="F499" s="152">
        <v>0</v>
      </c>
      <c r="G499" s="152">
        <v>0</v>
      </c>
      <c r="H499" s="152">
        <v>0</v>
      </c>
      <c r="I499" s="152">
        <v>0</v>
      </c>
      <c r="J499" s="153">
        <f t="shared" si="59"/>
        <v>0</v>
      </c>
      <c r="K499" s="146"/>
    </row>
    <row r="500" spans="1:11" s="147" customFormat="1" x14ac:dyDescent="0.2">
      <c r="A500" s="167">
        <v>8249</v>
      </c>
      <c r="B500" s="168" t="s">
        <v>1748</v>
      </c>
      <c r="C500" s="152">
        <v>0</v>
      </c>
      <c r="D500" s="152">
        <v>0</v>
      </c>
      <c r="E500" s="152">
        <v>0</v>
      </c>
      <c r="F500" s="152">
        <v>0</v>
      </c>
      <c r="G500" s="152">
        <v>0</v>
      </c>
      <c r="H500" s="152">
        <v>0</v>
      </c>
      <c r="I500" s="152">
        <v>0</v>
      </c>
      <c r="J500" s="153">
        <f t="shared" si="59"/>
        <v>0</v>
      </c>
      <c r="K500" s="146"/>
    </row>
    <row r="501" spans="1:11" s="147" customFormat="1" x14ac:dyDescent="0.2">
      <c r="A501" s="167">
        <v>8250</v>
      </c>
      <c r="B501" s="168" t="s">
        <v>1749</v>
      </c>
      <c r="C501" s="152">
        <v>0</v>
      </c>
      <c r="D501" s="152">
        <v>0</v>
      </c>
      <c r="E501" s="152">
        <v>0</v>
      </c>
      <c r="F501" s="152">
        <v>0</v>
      </c>
      <c r="G501" s="152">
        <v>0</v>
      </c>
      <c r="H501" s="152">
        <v>0</v>
      </c>
      <c r="I501" s="152">
        <v>0</v>
      </c>
      <c r="J501" s="153">
        <f t="shared" si="59"/>
        <v>0</v>
      </c>
      <c r="K501" s="146"/>
    </row>
    <row r="502" spans="1:11" s="147" customFormat="1" x14ac:dyDescent="0.2">
      <c r="A502" s="167">
        <v>8255</v>
      </c>
      <c r="B502" s="168" t="s">
        <v>1750</v>
      </c>
      <c r="C502" s="152">
        <v>0</v>
      </c>
      <c r="D502" s="152">
        <v>0</v>
      </c>
      <c r="E502" s="152">
        <v>0</v>
      </c>
      <c r="F502" s="152">
        <v>0</v>
      </c>
      <c r="G502" s="152">
        <v>0</v>
      </c>
      <c r="H502" s="152">
        <v>0</v>
      </c>
      <c r="I502" s="152">
        <v>0</v>
      </c>
      <c r="J502" s="153">
        <f t="shared" si="59"/>
        <v>0</v>
      </c>
      <c r="K502" s="146"/>
    </row>
    <row r="503" spans="1:11" s="147" customFormat="1" x14ac:dyDescent="0.2">
      <c r="A503" s="167">
        <v>8261</v>
      </c>
      <c r="B503" s="168" t="s">
        <v>1751</v>
      </c>
      <c r="C503" s="152">
        <v>0</v>
      </c>
      <c r="D503" s="152">
        <v>0</v>
      </c>
      <c r="E503" s="152">
        <v>0</v>
      </c>
      <c r="F503" s="152">
        <v>0</v>
      </c>
      <c r="G503" s="152">
        <v>0</v>
      </c>
      <c r="H503" s="152">
        <v>0</v>
      </c>
      <c r="I503" s="152">
        <v>0</v>
      </c>
      <c r="J503" s="153">
        <f t="shared" si="59"/>
        <v>0</v>
      </c>
      <c r="K503" s="146"/>
    </row>
    <row r="504" spans="1:11" s="147" customFormat="1" x14ac:dyDescent="0.2">
      <c r="A504" s="167">
        <v>8262</v>
      </c>
      <c r="B504" s="168" t="s">
        <v>1752</v>
      </c>
      <c r="C504" s="152">
        <v>0</v>
      </c>
      <c r="D504" s="152">
        <v>0</v>
      </c>
      <c r="E504" s="152">
        <v>0</v>
      </c>
      <c r="F504" s="152">
        <v>0</v>
      </c>
      <c r="G504" s="152">
        <v>0</v>
      </c>
      <c r="H504" s="152">
        <v>0</v>
      </c>
      <c r="I504" s="152">
        <v>0</v>
      </c>
      <c r="J504" s="153">
        <f t="shared" si="59"/>
        <v>0</v>
      </c>
      <c r="K504" s="146"/>
    </row>
    <row r="505" spans="1:11" s="147" customFormat="1" x14ac:dyDescent="0.2">
      <c r="A505" s="167">
        <v>8263</v>
      </c>
      <c r="B505" s="168" t="s">
        <v>1753</v>
      </c>
      <c r="C505" s="152">
        <v>0</v>
      </c>
      <c r="D505" s="152">
        <v>0</v>
      </c>
      <c r="E505" s="152">
        <v>0</v>
      </c>
      <c r="F505" s="152">
        <v>0</v>
      </c>
      <c r="G505" s="152">
        <v>0</v>
      </c>
      <c r="H505" s="152">
        <v>0</v>
      </c>
      <c r="I505" s="152">
        <v>0</v>
      </c>
      <c r="J505" s="153">
        <f t="shared" si="59"/>
        <v>0</v>
      </c>
      <c r="K505" s="146"/>
    </row>
    <row r="506" spans="1:11" s="147" customFormat="1" x14ac:dyDescent="0.2">
      <c r="A506" s="167">
        <v>8264</v>
      </c>
      <c r="B506" s="168" t="s">
        <v>1754</v>
      </c>
      <c r="C506" s="152">
        <v>0</v>
      </c>
      <c r="D506" s="152">
        <v>0</v>
      </c>
      <c r="E506" s="152">
        <v>0</v>
      </c>
      <c r="F506" s="152">
        <v>0</v>
      </c>
      <c r="G506" s="152">
        <v>0</v>
      </c>
      <c r="H506" s="152">
        <v>0</v>
      </c>
      <c r="I506" s="152">
        <v>0</v>
      </c>
      <c r="J506" s="153">
        <f t="shared" si="59"/>
        <v>0</v>
      </c>
      <c r="K506" s="146"/>
    </row>
    <row r="507" spans="1:11" s="147" customFormat="1" x14ac:dyDescent="0.2">
      <c r="A507" s="167">
        <v>8271</v>
      </c>
      <c r="B507" s="168" t="s">
        <v>1755</v>
      </c>
      <c r="C507" s="152">
        <v>0</v>
      </c>
      <c r="D507" s="152">
        <v>0</v>
      </c>
      <c r="E507" s="152">
        <v>0</v>
      </c>
      <c r="F507" s="152">
        <v>0</v>
      </c>
      <c r="G507" s="152">
        <v>0</v>
      </c>
      <c r="H507" s="152">
        <v>0</v>
      </c>
      <c r="I507" s="152">
        <v>0</v>
      </c>
      <c r="J507" s="153">
        <f t="shared" si="59"/>
        <v>0</v>
      </c>
      <c r="K507" s="146"/>
    </row>
    <row r="508" spans="1:11" s="147" customFormat="1" x14ac:dyDescent="0.2">
      <c r="A508" s="167">
        <v>8274</v>
      </c>
      <c r="B508" s="168" t="s">
        <v>1756</v>
      </c>
      <c r="C508" s="152">
        <v>0</v>
      </c>
      <c r="D508" s="152">
        <v>0</v>
      </c>
      <c r="E508" s="152">
        <v>0</v>
      </c>
      <c r="F508" s="152">
        <v>0</v>
      </c>
      <c r="G508" s="152">
        <v>0</v>
      </c>
      <c r="H508" s="152">
        <v>0</v>
      </c>
      <c r="I508" s="152">
        <v>0</v>
      </c>
      <c r="J508" s="153">
        <f t="shared" si="59"/>
        <v>0</v>
      </c>
      <c r="K508" s="146"/>
    </row>
    <row r="509" spans="1:11" s="147" customFormat="1" x14ac:dyDescent="0.2">
      <c r="A509" s="167">
        <v>8280</v>
      </c>
      <c r="B509" s="168" t="s">
        <v>1757</v>
      </c>
      <c r="C509" s="152">
        <v>0</v>
      </c>
      <c r="D509" s="152">
        <v>0</v>
      </c>
      <c r="E509" s="152">
        <v>0</v>
      </c>
      <c r="F509" s="152">
        <v>0</v>
      </c>
      <c r="G509" s="152">
        <v>0</v>
      </c>
      <c r="H509" s="152">
        <v>0</v>
      </c>
      <c r="I509" s="152">
        <v>0</v>
      </c>
      <c r="J509" s="153">
        <f t="shared" si="59"/>
        <v>0</v>
      </c>
      <c r="K509" s="146"/>
    </row>
    <row r="510" spans="1:11" s="147" customFormat="1" x14ac:dyDescent="0.2">
      <c r="A510" s="167">
        <v>8281</v>
      </c>
      <c r="B510" s="168" t="s">
        <v>1758</v>
      </c>
      <c r="C510" s="152">
        <v>0</v>
      </c>
      <c r="D510" s="152">
        <v>0</v>
      </c>
      <c r="E510" s="152">
        <v>0</v>
      </c>
      <c r="F510" s="152">
        <v>0</v>
      </c>
      <c r="G510" s="152">
        <v>0</v>
      </c>
      <c r="H510" s="152">
        <v>0</v>
      </c>
      <c r="I510" s="152">
        <v>0</v>
      </c>
      <c r="J510" s="153">
        <f t="shared" si="59"/>
        <v>0</v>
      </c>
      <c r="K510" s="146"/>
    </row>
    <row r="511" spans="1:11" s="147" customFormat="1" x14ac:dyDescent="0.2">
      <c r="A511" s="167">
        <v>8282</v>
      </c>
      <c r="B511" s="168" t="s">
        <v>1759</v>
      </c>
      <c r="C511" s="152">
        <v>0</v>
      </c>
      <c r="D511" s="152">
        <v>0</v>
      </c>
      <c r="E511" s="152">
        <v>0</v>
      </c>
      <c r="F511" s="152">
        <v>0</v>
      </c>
      <c r="G511" s="152">
        <v>0</v>
      </c>
      <c r="H511" s="152">
        <v>0</v>
      </c>
      <c r="I511" s="152">
        <v>0</v>
      </c>
      <c r="J511" s="153">
        <f t="shared" si="59"/>
        <v>0</v>
      </c>
      <c r="K511" s="146"/>
    </row>
    <row r="512" spans="1:11" s="147" customFormat="1" x14ac:dyDescent="0.2">
      <c r="A512" s="167">
        <v>8283</v>
      </c>
      <c r="B512" s="168" t="s">
        <v>1760</v>
      </c>
      <c r="C512" s="152">
        <v>0</v>
      </c>
      <c r="D512" s="152">
        <v>0</v>
      </c>
      <c r="E512" s="152">
        <v>0</v>
      </c>
      <c r="F512" s="152">
        <v>0</v>
      </c>
      <c r="G512" s="152">
        <v>0</v>
      </c>
      <c r="H512" s="152">
        <v>0</v>
      </c>
      <c r="I512" s="152">
        <v>0</v>
      </c>
      <c r="J512" s="153">
        <f t="shared" si="59"/>
        <v>0</v>
      </c>
      <c r="K512" s="146"/>
    </row>
    <row r="513" spans="1:11" s="147" customFormat="1" x14ac:dyDescent="0.2">
      <c r="A513" s="167">
        <v>8284</v>
      </c>
      <c r="B513" s="168" t="s">
        <v>1761</v>
      </c>
      <c r="C513" s="152">
        <v>0</v>
      </c>
      <c r="D513" s="152">
        <v>0</v>
      </c>
      <c r="E513" s="152">
        <v>0</v>
      </c>
      <c r="F513" s="152">
        <v>0</v>
      </c>
      <c r="G513" s="152">
        <v>0</v>
      </c>
      <c r="H513" s="152">
        <v>0</v>
      </c>
      <c r="I513" s="152">
        <v>0</v>
      </c>
      <c r="J513" s="153">
        <f t="shared" si="59"/>
        <v>0</v>
      </c>
      <c r="K513" s="146"/>
    </row>
    <row r="514" spans="1:11" s="147" customFormat="1" x14ac:dyDescent="0.2">
      <c r="A514" s="167">
        <v>8285</v>
      </c>
      <c r="B514" s="168"/>
      <c r="C514" s="152">
        <v>0</v>
      </c>
      <c r="D514" s="152">
        <v>0</v>
      </c>
      <c r="E514" s="152">
        <v>0</v>
      </c>
      <c r="F514" s="152">
        <v>0</v>
      </c>
      <c r="G514" s="152">
        <v>0</v>
      </c>
      <c r="H514" s="152">
        <v>0</v>
      </c>
      <c r="I514" s="152">
        <v>0</v>
      </c>
      <c r="J514" s="153">
        <f t="shared" si="59"/>
        <v>0</v>
      </c>
      <c r="K514" s="146"/>
    </row>
    <row r="515" spans="1:11" s="147" customFormat="1" x14ac:dyDescent="0.2">
      <c r="A515" s="167">
        <v>8286</v>
      </c>
      <c r="B515" s="168" t="s">
        <v>1762</v>
      </c>
      <c r="C515" s="152">
        <v>0</v>
      </c>
      <c r="D515" s="152">
        <v>0</v>
      </c>
      <c r="E515" s="152">
        <v>0</v>
      </c>
      <c r="F515" s="152">
        <v>0</v>
      </c>
      <c r="G515" s="152">
        <v>0</v>
      </c>
      <c r="H515" s="152">
        <v>0</v>
      </c>
      <c r="I515" s="152">
        <v>0</v>
      </c>
      <c r="J515" s="153">
        <f t="shared" si="59"/>
        <v>0</v>
      </c>
      <c r="K515" s="146"/>
    </row>
    <row r="516" spans="1:11" s="147" customFormat="1" x14ac:dyDescent="0.2">
      <c r="A516" s="167">
        <v>8287</v>
      </c>
      <c r="B516" s="168" t="s">
        <v>1763</v>
      </c>
      <c r="C516" s="152">
        <v>0</v>
      </c>
      <c r="D516" s="152">
        <v>0</v>
      </c>
      <c r="E516" s="152">
        <v>0</v>
      </c>
      <c r="F516" s="152">
        <v>0</v>
      </c>
      <c r="G516" s="152">
        <v>0</v>
      </c>
      <c r="H516" s="152">
        <v>0</v>
      </c>
      <c r="I516" s="152">
        <v>0</v>
      </c>
      <c r="J516" s="153">
        <f t="shared" si="59"/>
        <v>0</v>
      </c>
      <c r="K516" s="146"/>
    </row>
    <row r="517" spans="1:11" s="147" customFormat="1" x14ac:dyDescent="0.2">
      <c r="A517" s="167">
        <v>8288</v>
      </c>
      <c r="B517" s="168" t="s">
        <v>1764</v>
      </c>
      <c r="C517" s="152">
        <v>0</v>
      </c>
      <c r="D517" s="152">
        <v>0</v>
      </c>
      <c r="E517" s="152">
        <v>0</v>
      </c>
      <c r="F517" s="152">
        <v>0</v>
      </c>
      <c r="G517" s="152">
        <v>0</v>
      </c>
      <c r="H517" s="152">
        <v>0</v>
      </c>
      <c r="I517" s="152">
        <v>0</v>
      </c>
      <c r="J517" s="153">
        <f t="shared" si="59"/>
        <v>0</v>
      </c>
      <c r="K517" s="146"/>
    </row>
    <row r="518" spans="1:11" s="147" customFormat="1" x14ac:dyDescent="0.2">
      <c r="A518" s="167">
        <v>8290</v>
      </c>
      <c r="B518" s="168" t="s">
        <v>1765</v>
      </c>
      <c r="C518" s="152">
        <v>0</v>
      </c>
      <c r="D518" s="152">
        <v>0</v>
      </c>
      <c r="E518" s="152">
        <v>0</v>
      </c>
      <c r="F518" s="152">
        <v>0</v>
      </c>
      <c r="G518" s="152">
        <v>0</v>
      </c>
      <c r="H518" s="152">
        <v>0</v>
      </c>
      <c r="I518" s="152">
        <v>0</v>
      </c>
      <c r="J518" s="153">
        <f t="shared" si="59"/>
        <v>0</v>
      </c>
      <c r="K518" s="146"/>
    </row>
    <row r="519" spans="1:11" s="147" customFormat="1" x14ac:dyDescent="0.2">
      <c r="A519" s="167">
        <v>8292</v>
      </c>
      <c r="B519" s="168" t="s">
        <v>1766</v>
      </c>
      <c r="C519" s="152">
        <v>0</v>
      </c>
      <c r="D519" s="152">
        <v>0</v>
      </c>
      <c r="E519" s="152">
        <v>0</v>
      </c>
      <c r="F519" s="152">
        <v>0</v>
      </c>
      <c r="G519" s="152">
        <v>0</v>
      </c>
      <c r="H519" s="152">
        <v>0</v>
      </c>
      <c r="I519" s="152">
        <v>0</v>
      </c>
      <c r="J519" s="153">
        <f t="shared" si="59"/>
        <v>0</v>
      </c>
      <c r="K519" s="146"/>
    </row>
    <row r="520" spans="1:11" s="147" customFormat="1" x14ac:dyDescent="0.2">
      <c r="A520" s="167">
        <v>8294</v>
      </c>
      <c r="B520" s="168" t="s">
        <v>1767</v>
      </c>
      <c r="C520" s="152">
        <v>0</v>
      </c>
      <c r="D520" s="152">
        <v>0</v>
      </c>
      <c r="E520" s="152">
        <v>0</v>
      </c>
      <c r="F520" s="152">
        <v>0</v>
      </c>
      <c r="G520" s="152">
        <v>0</v>
      </c>
      <c r="H520" s="152">
        <v>0</v>
      </c>
      <c r="I520" s="152">
        <v>0</v>
      </c>
      <c r="J520" s="153">
        <f t="shared" si="59"/>
        <v>0</v>
      </c>
      <c r="K520" s="146"/>
    </row>
    <row r="521" spans="1:11" s="147" customFormat="1" x14ac:dyDescent="0.2">
      <c r="A521" s="167">
        <v>8295</v>
      </c>
      <c r="B521" s="168" t="s">
        <v>1331</v>
      </c>
      <c r="C521" s="152">
        <v>0</v>
      </c>
      <c r="D521" s="152">
        <v>0</v>
      </c>
      <c r="E521" s="152">
        <v>0</v>
      </c>
      <c r="F521" s="152">
        <v>0</v>
      </c>
      <c r="G521" s="152">
        <v>0</v>
      </c>
      <c r="H521" s="152">
        <v>0</v>
      </c>
      <c r="I521" s="152">
        <v>0</v>
      </c>
      <c r="J521" s="153">
        <f t="shared" si="59"/>
        <v>0</v>
      </c>
      <c r="K521" s="146"/>
    </row>
    <row r="522" spans="1:11" s="147" customFormat="1" x14ac:dyDescent="0.2">
      <c r="A522" s="165"/>
      <c r="B522" s="166" t="s">
        <v>1768</v>
      </c>
      <c r="C522" s="153">
        <f>SUM(C481:C521)</f>
        <v>0</v>
      </c>
      <c r="D522" s="153">
        <f t="shared" ref="D522:I522" si="60">SUM(D481:D521)</f>
        <v>0</v>
      </c>
      <c r="E522" s="153">
        <f t="shared" si="60"/>
        <v>0</v>
      </c>
      <c r="F522" s="153">
        <f t="shared" si="60"/>
        <v>0</v>
      </c>
      <c r="G522" s="153">
        <f t="shared" si="60"/>
        <v>0</v>
      </c>
      <c r="H522" s="153">
        <f t="shared" si="60"/>
        <v>0</v>
      </c>
      <c r="I522" s="153">
        <f t="shared" si="60"/>
        <v>0</v>
      </c>
      <c r="J522" s="153">
        <f>SUM(J481:J521)</f>
        <v>0</v>
      </c>
      <c r="K522" s="146"/>
    </row>
    <row r="523" spans="1:11" s="147" customFormat="1" x14ac:dyDescent="0.2">
      <c r="A523" s="154">
        <v>8300</v>
      </c>
      <c r="B523" s="155" t="s">
        <v>1666</v>
      </c>
      <c r="C523" s="155"/>
      <c r="D523" s="155"/>
      <c r="E523" s="155"/>
      <c r="F523" s="155"/>
      <c r="G523" s="155"/>
      <c r="H523" s="155"/>
      <c r="I523" s="155"/>
      <c r="J523" s="155"/>
      <c r="K523" s="146"/>
    </row>
    <row r="524" spans="1:11" s="147" customFormat="1" x14ac:dyDescent="0.2">
      <c r="A524" s="167">
        <v>8305</v>
      </c>
      <c r="B524" s="168" t="s">
        <v>1667</v>
      </c>
      <c r="C524" s="152">
        <v>0</v>
      </c>
      <c r="D524" s="152">
        <v>0</v>
      </c>
      <c r="E524" s="152">
        <v>0</v>
      </c>
      <c r="F524" s="152">
        <v>0</v>
      </c>
      <c r="G524" s="152">
        <v>0</v>
      </c>
      <c r="H524" s="152">
        <v>0</v>
      </c>
      <c r="I524" s="152">
        <v>0</v>
      </c>
      <c r="J524" s="153">
        <f t="shared" ref="J524:J525" si="61">C524-D524+E524-F524+G524-H524+I524</f>
        <v>0</v>
      </c>
      <c r="K524" s="146"/>
    </row>
    <row r="525" spans="1:11" s="147" customFormat="1" x14ac:dyDescent="0.2">
      <c r="A525" s="167">
        <v>8307</v>
      </c>
      <c r="B525" s="168" t="s">
        <v>1330</v>
      </c>
      <c r="C525" s="152">
        <v>0</v>
      </c>
      <c r="D525" s="152">
        <v>0</v>
      </c>
      <c r="E525" s="152">
        <v>0</v>
      </c>
      <c r="F525" s="152">
        <v>0</v>
      </c>
      <c r="G525" s="152">
        <v>0</v>
      </c>
      <c r="H525" s="152">
        <v>0</v>
      </c>
      <c r="I525" s="152">
        <v>0</v>
      </c>
      <c r="J525" s="153">
        <f t="shared" si="61"/>
        <v>0</v>
      </c>
      <c r="K525" s="146"/>
    </row>
    <row r="526" spans="1:11" s="147" customFormat="1" x14ac:dyDescent="0.2">
      <c r="A526" s="165"/>
      <c r="B526" s="166" t="s">
        <v>1729</v>
      </c>
      <c r="C526" s="175">
        <f>SUM(C524:C525)</f>
        <v>0</v>
      </c>
      <c r="D526" s="175">
        <f t="shared" ref="D526:I526" si="62">SUM(D524:D525)</f>
        <v>0</v>
      </c>
      <c r="E526" s="175">
        <f t="shared" si="62"/>
        <v>0</v>
      </c>
      <c r="F526" s="175">
        <f t="shared" si="62"/>
        <v>0</v>
      </c>
      <c r="G526" s="175">
        <f t="shared" si="62"/>
        <v>0</v>
      </c>
      <c r="H526" s="153">
        <f t="shared" si="62"/>
        <v>0</v>
      </c>
      <c r="I526" s="153">
        <f t="shared" si="62"/>
        <v>0</v>
      </c>
      <c r="J526" s="153">
        <f>SUM(J524:J525)</f>
        <v>0</v>
      </c>
      <c r="K526" s="146"/>
    </row>
    <row r="527" spans="1:11" s="147" customFormat="1" x14ac:dyDescent="0.2">
      <c r="A527" s="154">
        <v>8400</v>
      </c>
      <c r="B527" s="155" t="s">
        <v>1633</v>
      </c>
      <c r="C527" s="155"/>
      <c r="D527" s="155"/>
      <c r="E527" s="155"/>
      <c r="F527" s="155"/>
      <c r="G527" s="155"/>
      <c r="H527" s="155"/>
      <c r="I527" s="155"/>
      <c r="J527" s="155"/>
      <c r="K527" s="146"/>
    </row>
    <row r="528" spans="1:11" s="147" customFormat="1" x14ac:dyDescent="0.2">
      <c r="A528" s="167">
        <v>8405</v>
      </c>
      <c r="B528" s="168" t="s">
        <v>1634</v>
      </c>
      <c r="C528" s="152">
        <v>0</v>
      </c>
      <c r="D528" s="152">
        <v>0</v>
      </c>
      <c r="E528" s="152">
        <v>0</v>
      </c>
      <c r="F528" s="152">
        <v>0</v>
      </c>
      <c r="G528" s="152">
        <v>0</v>
      </c>
      <c r="H528" s="152">
        <v>0</v>
      </c>
      <c r="I528" s="152">
        <v>0</v>
      </c>
      <c r="J528" s="153">
        <f>C528+D528-E528+F528-G528+H528-I528</f>
        <v>0</v>
      </c>
      <c r="K528" s="146"/>
    </row>
    <row r="529" spans="1:11" s="147" customFormat="1" x14ac:dyDescent="0.2">
      <c r="A529" s="167">
        <v>8407</v>
      </c>
      <c r="B529" s="168" t="s">
        <v>1330</v>
      </c>
      <c r="C529" s="152">
        <v>0</v>
      </c>
      <c r="D529" s="152">
        <v>0</v>
      </c>
      <c r="E529" s="152">
        <v>0</v>
      </c>
      <c r="F529" s="152">
        <v>0</v>
      </c>
      <c r="G529" s="152">
        <v>0</v>
      </c>
      <c r="H529" s="152">
        <v>0</v>
      </c>
      <c r="I529" s="152">
        <v>0</v>
      </c>
      <c r="J529" s="153">
        <f>C529+D529-E529+F529-G529+H529-I529</f>
        <v>0</v>
      </c>
      <c r="K529" s="146"/>
    </row>
    <row r="530" spans="1:11" s="147" customFormat="1" x14ac:dyDescent="0.2">
      <c r="A530" s="165"/>
      <c r="B530" s="166" t="s">
        <v>1769</v>
      </c>
      <c r="C530" s="153">
        <f>SUM(C528:C529)</f>
        <v>0</v>
      </c>
      <c r="D530" s="153">
        <f t="shared" ref="D530:I530" si="63">SUM(D528:D529)</f>
        <v>0</v>
      </c>
      <c r="E530" s="153">
        <f t="shared" si="63"/>
        <v>0</v>
      </c>
      <c r="F530" s="153">
        <f t="shared" si="63"/>
        <v>0</v>
      </c>
      <c r="G530" s="153">
        <f t="shared" si="63"/>
        <v>0</v>
      </c>
      <c r="H530" s="153">
        <f t="shared" si="63"/>
        <v>0</v>
      </c>
      <c r="I530" s="153">
        <f t="shared" si="63"/>
        <v>0</v>
      </c>
      <c r="J530" s="153">
        <f>SUM(J528:J529)</f>
        <v>0</v>
      </c>
      <c r="K530" s="146"/>
    </row>
    <row r="531" spans="1:11" x14ac:dyDescent="0.2">
      <c r="A531" s="47"/>
      <c r="B531" s="48"/>
      <c r="C531" s="49"/>
      <c r="D531" s="49"/>
      <c r="E531" s="49"/>
      <c r="F531" s="49"/>
      <c r="G531" s="49"/>
      <c r="H531" s="49"/>
      <c r="I531" s="49"/>
      <c r="J531" s="50"/>
    </row>
    <row r="532" spans="1:11" ht="13.5" thickBot="1" x14ac:dyDescent="0.25"/>
    <row r="533" spans="1:11" ht="67.5" customHeight="1" thickBot="1" x14ac:dyDescent="0.25">
      <c r="B533" s="58" t="s">
        <v>1103</v>
      </c>
      <c r="C533" s="187"/>
      <c r="D533" s="190"/>
      <c r="E533" s="190"/>
      <c r="F533" s="190"/>
      <c r="G533" s="191"/>
      <c r="H533" s="59" t="s">
        <v>1128</v>
      </c>
      <c r="I533" s="59" t="s">
        <v>1129</v>
      </c>
      <c r="J533" s="60" t="s">
        <v>1351</v>
      </c>
    </row>
    <row r="534" spans="1:11" ht="15" customHeight="1" x14ac:dyDescent="0.2">
      <c r="B534" s="64" t="s">
        <v>1089</v>
      </c>
      <c r="C534" s="65"/>
      <c r="D534" s="65"/>
      <c r="E534" s="65"/>
      <c r="F534" s="65"/>
      <c r="G534" s="65"/>
      <c r="H534" s="56"/>
      <c r="I534" s="56"/>
      <c r="J534" s="57">
        <f>H534-I534</f>
        <v>0</v>
      </c>
      <c r="K534" s="134" t="s">
        <v>1130</v>
      </c>
    </row>
    <row r="535" spans="1:11" ht="15" customHeight="1" x14ac:dyDescent="0.2">
      <c r="B535" s="66" t="s">
        <v>1184</v>
      </c>
      <c r="C535" s="63"/>
      <c r="D535" s="63"/>
      <c r="E535" s="63"/>
      <c r="F535" s="63"/>
      <c r="G535" s="63"/>
      <c r="H535" s="7"/>
      <c r="I535" s="7"/>
      <c r="J535" s="52">
        <f t="shared" ref="J535:J553" si="64">H535-I535</f>
        <v>0</v>
      </c>
      <c r="K535" s="135" t="s">
        <v>1131</v>
      </c>
    </row>
    <row r="536" spans="1:11" ht="15" customHeight="1" x14ac:dyDescent="0.2">
      <c r="B536" s="125" t="s">
        <v>1347</v>
      </c>
      <c r="C536" s="125"/>
      <c r="D536" s="127"/>
      <c r="E536" s="127"/>
      <c r="F536" s="127"/>
      <c r="G536" s="127"/>
      <c r="H536" s="127"/>
      <c r="I536" s="127"/>
      <c r="J536" s="52">
        <f t="shared" si="64"/>
        <v>0</v>
      </c>
      <c r="K536" s="134" t="s">
        <v>1132</v>
      </c>
    </row>
    <row r="537" spans="1:11" ht="15" customHeight="1" x14ac:dyDescent="0.2">
      <c r="B537" s="66" t="s">
        <v>1185</v>
      </c>
      <c r="C537" s="63"/>
      <c r="D537" s="63"/>
      <c r="E537" s="63"/>
      <c r="F537" s="63"/>
      <c r="G537" s="63"/>
      <c r="H537" s="7"/>
      <c r="I537" s="7"/>
      <c r="J537" s="52">
        <f t="shared" si="64"/>
        <v>0</v>
      </c>
      <c r="K537" s="134" t="s">
        <v>1133</v>
      </c>
    </row>
    <row r="538" spans="1:11" ht="15" customHeight="1" x14ac:dyDescent="0.2">
      <c r="B538" s="116" t="s">
        <v>1180</v>
      </c>
      <c r="C538" s="128"/>
      <c r="D538" s="128"/>
      <c r="E538" s="128"/>
      <c r="F538" s="128"/>
      <c r="G538" s="128"/>
      <c r="H538" s="128"/>
      <c r="I538" s="128"/>
      <c r="J538" s="129">
        <f t="shared" si="64"/>
        <v>0</v>
      </c>
      <c r="K538" s="135"/>
    </row>
    <row r="539" spans="1:11" ht="15" customHeight="1" x14ac:dyDescent="0.2">
      <c r="B539" s="66" t="s">
        <v>1186</v>
      </c>
      <c r="C539" s="63"/>
      <c r="D539" s="63"/>
      <c r="E539" s="63"/>
      <c r="F539" s="63"/>
      <c r="G539" s="63"/>
      <c r="H539" s="7"/>
      <c r="I539" s="7"/>
      <c r="J539" s="52">
        <f t="shared" si="64"/>
        <v>0</v>
      </c>
      <c r="K539" s="134" t="s">
        <v>1134</v>
      </c>
    </row>
    <row r="540" spans="1:11" ht="15" customHeight="1" x14ac:dyDescent="0.2">
      <c r="B540" s="66" t="s">
        <v>1182</v>
      </c>
      <c r="C540" s="63"/>
      <c r="D540" s="63"/>
      <c r="E540" s="63"/>
      <c r="F540" s="63"/>
      <c r="G540" s="63"/>
      <c r="H540" s="7"/>
      <c r="I540" s="7"/>
      <c r="J540" s="52">
        <f t="shared" si="64"/>
        <v>0</v>
      </c>
      <c r="K540" s="134" t="s">
        <v>1135</v>
      </c>
    </row>
    <row r="541" spans="1:11" ht="15" customHeight="1" x14ac:dyDescent="0.2">
      <c r="B541" s="113" t="s">
        <v>1181</v>
      </c>
      <c r="C541" s="128"/>
      <c r="D541" s="128"/>
      <c r="E541" s="128"/>
      <c r="F541" s="128"/>
      <c r="G541" s="128"/>
      <c r="H541" s="128"/>
      <c r="I541" s="128"/>
      <c r="J541" s="129">
        <f t="shared" si="64"/>
        <v>0</v>
      </c>
      <c r="K541" s="135"/>
    </row>
    <row r="542" spans="1:11" ht="15" customHeight="1" x14ac:dyDescent="0.2">
      <c r="B542" s="66" t="s">
        <v>1183</v>
      </c>
      <c r="C542" s="63"/>
      <c r="D542" s="63"/>
      <c r="E542" s="63"/>
      <c r="F542" s="63"/>
      <c r="G542" s="63"/>
      <c r="H542" s="7"/>
      <c r="I542" s="7"/>
      <c r="J542" s="52">
        <f t="shared" si="64"/>
        <v>0</v>
      </c>
      <c r="K542" s="134" t="s">
        <v>1136</v>
      </c>
    </row>
    <row r="543" spans="1:11" ht="15" customHeight="1" x14ac:dyDescent="0.2">
      <c r="B543" s="66" t="s">
        <v>1187</v>
      </c>
      <c r="C543" s="63"/>
      <c r="D543" s="63"/>
      <c r="E543" s="63"/>
      <c r="F543" s="63"/>
      <c r="G543" s="63"/>
      <c r="H543" s="7"/>
      <c r="I543" s="7"/>
      <c r="J543" s="52">
        <f t="shared" si="64"/>
        <v>0</v>
      </c>
      <c r="K543" s="134" t="s">
        <v>1137</v>
      </c>
    </row>
    <row r="544" spans="1:11" ht="15" customHeight="1" x14ac:dyDescent="0.2">
      <c r="B544" s="66" t="s">
        <v>1188</v>
      </c>
      <c r="C544" s="63"/>
      <c r="D544" s="63"/>
      <c r="E544" s="63"/>
      <c r="F544" s="63"/>
      <c r="G544" s="63"/>
      <c r="H544" s="7"/>
      <c r="I544" s="7"/>
      <c r="J544" s="52">
        <f t="shared" si="64"/>
        <v>0</v>
      </c>
      <c r="K544" s="134" t="s">
        <v>1138</v>
      </c>
    </row>
    <row r="545" spans="2:11" ht="15" customHeight="1" x14ac:dyDescent="0.2">
      <c r="B545" s="66" t="s">
        <v>1090</v>
      </c>
      <c r="C545" s="63"/>
      <c r="D545" s="63"/>
      <c r="E545" s="63"/>
      <c r="F545" s="63"/>
      <c r="G545" s="63"/>
      <c r="H545" s="7"/>
      <c r="I545" s="7"/>
      <c r="J545" s="52">
        <f t="shared" si="64"/>
        <v>0</v>
      </c>
      <c r="K545" s="134" t="s">
        <v>1139</v>
      </c>
    </row>
    <row r="546" spans="2:11" ht="15" customHeight="1" x14ac:dyDescent="0.2">
      <c r="B546" s="66" t="s">
        <v>1091</v>
      </c>
      <c r="C546" s="63"/>
      <c r="D546" s="63"/>
      <c r="E546" s="63"/>
      <c r="F546" s="63"/>
      <c r="G546" s="63"/>
      <c r="H546" s="7"/>
      <c r="I546" s="7"/>
      <c r="J546" s="52">
        <f t="shared" si="64"/>
        <v>0</v>
      </c>
      <c r="K546" s="134" t="s">
        <v>1140</v>
      </c>
    </row>
    <row r="547" spans="2:11" ht="15" customHeight="1" x14ac:dyDescent="0.2">
      <c r="B547" s="66" t="s">
        <v>1092</v>
      </c>
      <c r="C547" s="63"/>
      <c r="D547" s="63"/>
      <c r="E547" s="63"/>
      <c r="F547" s="63"/>
      <c r="G547" s="63"/>
      <c r="H547" s="7"/>
      <c r="I547" s="7"/>
      <c r="J547" s="52">
        <f t="shared" si="64"/>
        <v>0</v>
      </c>
      <c r="K547" s="134" t="s">
        <v>1141</v>
      </c>
    </row>
    <row r="548" spans="2:11" ht="15" customHeight="1" x14ac:dyDescent="0.2">
      <c r="B548" s="66" t="s">
        <v>1189</v>
      </c>
      <c r="C548" s="63"/>
      <c r="D548" s="63"/>
      <c r="E548" s="63"/>
      <c r="F548" s="63"/>
      <c r="G548" s="63"/>
      <c r="H548" s="7"/>
      <c r="I548" s="7"/>
      <c r="J548" s="52">
        <f t="shared" si="64"/>
        <v>0</v>
      </c>
      <c r="K548" s="134" t="s">
        <v>1142</v>
      </c>
    </row>
    <row r="549" spans="2:11" ht="15" customHeight="1" x14ac:dyDescent="0.2">
      <c r="B549" s="66" t="s">
        <v>1190</v>
      </c>
      <c r="C549" s="63"/>
      <c r="D549" s="63"/>
      <c r="E549" s="63"/>
      <c r="F549" s="63"/>
      <c r="G549" s="63"/>
      <c r="H549" s="7"/>
      <c r="I549" s="7"/>
      <c r="J549" s="52">
        <f t="shared" si="64"/>
        <v>0</v>
      </c>
      <c r="K549" s="134" t="s">
        <v>1143</v>
      </c>
    </row>
    <row r="550" spans="2:11" ht="15" customHeight="1" x14ac:dyDescent="0.2">
      <c r="B550" s="66" t="s">
        <v>1093</v>
      </c>
      <c r="C550" s="63"/>
      <c r="D550" s="63"/>
      <c r="E550" s="63"/>
      <c r="F550" s="63"/>
      <c r="G550" s="63"/>
      <c r="H550" s="7"/>
      <c r="I550" s="7"/>
      <c r="J550" s="52">
        <f t="shared" si="64"/>
        <v>0</v>
      </c>
      <c r="K550" s="134" t="s">
        <v>1144</v>
      </c>
    </row>
    <row r="551" spans="2:11" ht="15" customHeight="1" x14ac:dyDescent="0.2">
      <c r="B551" s="66" t="s">
        <v>1094</v>
      </c>
      <c r="C551" s="63"/>
      <c r="D551" s="63"/>
      <c r="E551" s="63"/>
      <c r="F551" s="63"/>
      <c r="G551" s="63"/>
      <c r="H551" s="7"/>
      <c r="I551" s="7"/>
      <c r="J551" s="52">
        <f t="shared" si="64"/>
        <v>0</v>
      </c>
      <c r="K551" s="134" t="s">
        <v>1145</v>
      </c>
    </row>
    <row r="552" spans="2:11" ht="15" customHeight="1" x14ac:dyDescent="0.2">
      <c r="B552" s="67" t="s">
        <v>1095</v>
      </c>
      <c r="C552" s="63"/>
      <c r="D552" s="63"/>
      <c r="E552" s="63"/>
      <c r="F552" s="63"/>
      <c r="G552" s="63"/>
      <c r="H552" s="7"/>
      <c r="I552" s="7"/>
      <c r="J552" s="52">
        <f t="shared" si="64"/>
        <v>0</v>
      </c>
      <c r="K552" s="134" t="s">
        <v>1146</v>
      </c>
    </row>
    <row r="553" spans="2:11" ht="15" customHeight="1" x14ac:dyDescent="0.2">
      <c r="B553" s="68" t="s">
        <v>1212</v>
      </c>
      <c r="C553" s="63"/>
      <c r="D553" s="63"/>
      <c r="E553" s="63"/>
      <c r="F553" s="63"/>
      <c r="G553" s="63"/>
      <c r="H553" s="7"/>
      <c r="I553" s="7"/>
      <c r="J553" s="52">
        <f t="shared" si="64"/>
        <v>0</v>
      </c>
      <c r="K553" s="134" t="s">
        <v>1147</v>
      </c>
    </row>
    <row r="554" spans="2:11" ht="15.75" customHeight="1" thickBot="1" x14ac:dyDescent="0.3">
      <c r="B554" s="53" t="s">
        <v>1104</v>
      </c>
      <c r="C554" s="54"/>
      <c r="D554" s="54"/>
      <c r="E554" s="54"/>
      <c r="F554" s="54"/>
      <c r="G554" s="54"/>
      <c r="H554" s="54">
        <f>SUM(H534:H553)</f>
        <v>0</v>
      </c>
      <c r="I554" s="54">
        <f>SUM(I534:I553)</f>
        <v>0</v>
      </c>
      <c r="J554" s="55">
        <f>SUM(J534:J553)</f>
        <v>0</v>
      </c>
      <c r="K554" s="136"/>
    </row>
    <row r="555" spans="2:11" ht="63" customHeight="1" thickBot="1" x14ac:dyDescent="0.25">
      <c r="B555" s="61" t="s">
        <v>1105</v>
      </c>
      <c r="C555" s="187"/>
      <c r="D555" s="188"/>
      <c r="E555" s="188"/>
      <c r="F555" s="188"/>
      <c r="G555" s="189"/>
      <c r="H555" s="59" t="s">
        <v>1128</v>
      </c>
      <c r="I555" s="59" t="s">
        <v>1129</v>
      </c>
      <c r="J555" s="60" t="s">
        <v>1351</v>
      </c>
    </row>
    <row r="556" spans="2:11" ht="15" customHeight="1" x14ac:dyDescent="0.2">
      <c r="B556" s="117" t="s">
        <v>1175</v>
      </c>
      <c r="C556" s="131"/>
      <c r="D556" s="131"/>
      <c r="E556" s="131"/>
      <c r="F556" s="131"/>
      <c r="G556" s="131"/>
      <c r="H556" s="131"/>
      <c r="I556" s="131"/>
      <c r="J556" s="132">
        <f>I556-H556</f>
        <v>0</v>
      </c>
      <c r="K556" s="130"/>
    </row>
    <row r="557" spans="2:11" ht="15" customHeight="1" x14ac:dyDescent="0.2">
      <c r="B557" s="159" t="s">
        <v>1348</v>
      </c>
      <c r="C557" s="63"/>
      <c r="D557" s="63"/>
      <c r="E557" s="63"/>
      <c r="F557" s="63"/>
      <c r="G557" s="63"/>
      <c r="H557" s="7"/>
      <c r="I557" s="7"/>
      <c r="J557" s="62">
        <f t="shared" ref="J557:J567" si="65">I557-H557</f>
        <v>0</v>
      </c>
      <c r="K557" s="134" t="s">
        <v>1148</v>
      </c>
    </row>
    <row r="558" spans="2:11" ht="15" customHeight="1" x14ac:dyDescent="0.2">
      <c r="B558" s="113" t="s">
        <v>1176</v>
      </c>
      <c r="C558" s="128"/>
      <c r="D558" s="128"/>
      <c r="E558" s="128"/>
      <c r="F558" s="128"/>
      <c r="G558" s="128"/>
      <c r="H558" s="128"/>
      <c r="I558" s="128"/>
      <c r="J558" s="133">
        <f t="shared" si="65"/>
        <v>0</v>
      </c>
      <c r="K558" s="130"/>
    </row>
    <row r="559" spans="2:11" ht="15" customHeight="1" x14ac:dyDescent="0.2">
      <c r="B559" s="66" t="s">
        <v>1191</v>
      </c>
      <c r="C559" s="63"/>
      <c r="D559" s="63"/>
      <c r="E559" s="63"/>
      <c r="F559" s="63"/>
      <c r="G559" s="63"/>
      <c r="H559" s="7"/>
      <c r="I559" s="7"/>
      <c r="J559" s="62">
        <f t="shared" si="65"/>
        <v>0</v>
      </c>
      <c r="K559" s="134" t="s">
        <v>1149</v>
      </c>
    </row>
    <row r="560" spans="2:11" ht="15" customHeight="1" x14ac:dyDescent="0.2">
      <c r="B560" s="66" t="s">
        <v>1192</v>
      </c>
      <c r="C560" s="63"/>
      <c r="D560" s="63"/>
      <c r="E560" s="63"/>
      <c r="F560" s="63"/>
      <c r="G560" s="63"/>
      <c r="H560" s="7"/>
      <c r="I560" s="7"/>
      <c r="J560" s="62">
        <f t="shared" si="65"/>
        <v>0</v>
      </c>
      <c r="K560" s="134" t="s">
        <v>1150</v>
      </c>
    </row>
    <row r="561" spans="2:11" ht="15" customHeight="1" x14ac:dyDescent="0.2">
      <c r="B561" s="66" t="s">
        <v>1193</v>
      </c>
      <c r="C561" s="63"/>
      <c r="D561" s="63"/>
      <c r="E561" s="63"/>
      <c r="F561" s="63"/>
      <c r="G561" s="63"/>
      <c r="H561" s="7"/>
      <c r="I561" s="7"/>
      <c r="J561" s="62">
        <f t="shared" si="65"/>
        <v>0</v>
      </c>
      <c r="K561" s="134" t="s">
        <v>1151</v>
      </c>
    </row>
    <row r="562" spans="2:11" ht="15" customHeight="1" x14ac:dyDescent="0.2">
      <c r="B562" s="159" t="s">
        <v>1349</v>
      </c>
      <c r="C562" s="63"/>
      <c r="D562" s="63"/>
      <c r="E562" s="63"/>
      <c r="F562" s="63"/>
      <c r="G562" s="63"/>
      <c r="H562" s="7"/>
      <c r="I562" s="7"/>
      <c r="J562" s="62">
        <f t="shared" si="65"/>
        <v>0</v>
      </c>
      <c r="K562" s="134" t="s">
        <v>1152</v>
      </c>
    </row>
    <row r="563" spans="2:11" ht="15" customHeight="1" x14ac:dyDescent="0.2">
      <c r="B563" s="66" t="s">
        <v>1194</v>
      </c>
      <c r="C563" s="63"/>
      <c r="D563" s="63"/>
      <c r="E563" s="63"/>
      <c r="F563" s="63"/>
      <c r="G563" s="63"/>
      <c r="H563" s="7"/>
      <c r="I563" s="7"/>
      <c r="J563" s="62">
        <f t="shared" si="65"/>
        <v>0</v>
      </c>
      <c r="K563" s="134" t="s">
        <v>1153</v>
      </c>
    </row>
    <row r="564" spans="2:11" ht="15" customHeight="1" x14ac:dyDescent="0.2">
      <c r="B564" s="113" t="s">
        <v>1195</v>
      </c>
      <c r="C564" s="128"/>
      <c r="D564" s="128"/>
      <c r="E564" s="128"/>
      <c r="F564" s="128"/>
      <c r="G564" s="128"/>
      <c r="H564" s="128"/>
      <c r="I564" s="128"/>
      <c r="J564" s="133">
        <f t="shared" si="65"/>
        <v>0</v>
      </c>
      <c r="K564" s="130"/>
    </row>
    <row r="565" spans="2:11" ht="15" customHeight="1" x14ac:dyDescent="0.2">
      <c r="B565" s="66" t="s">
        <v>1196</v>
      </c>
      <c r="C565" s="63"/>
      <c r="D565" s="63"/>
      <c r="E565" s="63"/>
      <c r="F565" s="63"/>
      <c r="G565" s="63"/>
      <c r="H565" s="7"/>
      <c r="I565" s="7"/>
      <c r="J565" s="62">
        <f t="shared" si="65"/>
        <v>0</v>
      </c>
      <c r="K565" s="134" t="s">
        <v>1154</v>
      </c>
    </row>
    <row r="566" spans="2:11" ht="15" customHeight="1" x14ac:dyDescent="0.2">
      <c r="B566" s="66" t="s">
        <v>1096</v>
      </c>
      <c r="C566" s="63"/>
      <c r="D566" s="63"/>
      <c r="E566" s="63"/>
      <c r="F566" s="63"/>
      <c r="G566" s="63"/>
      <c r="H566" s="7"/>
      <c r="I566" s="7"/>
      <c r="J566" s="62">
        <f t="shared" si="65"/>
        <v>0</v>
      </c>
      <c r="K566" s="134" t="s">
        <v>1155</v>
      </c>
    </row>
    <row r="567" spans="2:11" ht="15" customHeight="1" x14ac:dyDescent="0.2">
      <c r="B567" s="66" t="s">
        <v>1097</v>
      </c>
      <c r="C567" s="63"/>
      <c r="D567" s="63"/>
      <c r="E567" s="63"/>
      <c r="F567" s="63"/>
      <c r="G567" s="63"/>
      <c r="H567" s="7"/>
      <c r="I567" s="7"/>
      <c r="J567" s="62">
        <f t="shared" si="65"/>
        <v>0</v>
      </c>
      <c r="K567" s="134" t="s">
        <v>1156</v>
      </c>
    </row>
    <row r="568" spans="2:11" ht="15.75" customHeight="1" thickBot="1" x14ac:dyDescent="0.3">
      <c r="B568" s="53" t="s">
        <v>1106</v>
      </c>
      <c r="C568" s="54"/>
      <c r="D568" s="54"/>
      <c r="E568" s="54"/>
      <c r="F568" s="54"/>
      <c r="G568" s="54"/>
      <c r="H568" s="54">
        <f t="shared" ref="H568:I568" si="66">SUM(H556:H567)</f>
        <v>0</v>
      </c>
      <c r="I568" s="54">
        <f t="shared" si="66"/>
        <v>0</v>
      </c>
      <c r="J568" s="55">
        <f>SUM(J556:J567)</f>
        <v>0</v>
      </c>
      <c r="K568" s="136"/>
    </row>
    <row r="569" spans="2:11" ht="47.25" customHeight="1" thickBot="1" x14ac:dyDescent="0.25">
      <c r="B569" s="61" t="s">
        <v>1107</v>
      </c>
      <c r="C569" s="187"/>
      <c r="D569" s="188"/>
      <c r="E569" s="188"/>
      <c r="F569" s="188"/>
      <c r="G569" s="189"/>
      <c r="H569" s="59" t="s">
        <v>1128</v>
      </c>
      <c r="I569" s="59" t="s">
        <v>1129</v>
      </c>
      <c r="J569" s="60" t="s">
        <v>1351</v>
      </c>
    </row>
    <row r="570" spans="2:11" ht="15" customHeight="1" x14ac:dyDescent="0.2">
      <c r="B570" s="64" t="s">
        <v>1350</v>
      </c>
      <c r="C570" s="65"/>
      <c r="D570" s="65"/>
      <c r="E570" s="65"/>
      <c r="F570" s="65"/>
      <c r="G570" s="65"/>
      <c r="H570" s="56"/>
      <c r="I570" s="56"/>
      <c r="J570" s="112">
        <f t="shared" ref="J570:J583" si="67">I570-H570</f>
        <v>0</v>
      </c>
      <c r="K570" s="135" t="s">
        <v>1157</v>
      </c>
    </row>
    <row r="571" spans="2:11" ht="15" customHeight="1" x14ac:dyDescent="0.2">
      <c r="B571" s="113" t="s">
        <v>1213</v>
      </c>
      <c r="C571" s="128"/>
      <c r="D571" s="128"/>
      <c r="E571" s="128"/>
      <c r="F571" s="128"/>
      <c r="G571" s="128"/>
      <c r="H571" s="128"/>
      <c r="I571" s="128"/>
      <c r="J571" s="133">
        <f t="shared" si="67"/>
        <v>0</v>
      </c>
      <c r="K571" s="130"/>
    </row>
    <row r="572" spans="2:11" ht="15" customHeight="1" x14ac:dyDescent="0.2">
      <c r="B572" s="66" t="s">
        <v>1098</v>
      </c>
      <c r="C572" s="63"/>
      <c r="D572" s="63"/>
      <c r="E572" s="63"/>
      <c r="F572" s="63"/>
      <c r="G572" s="63"/>
      <c r="H572" s="7"/>
      <c r="I572" s="7"/>
      <c r="J572" s="62">
        <f t="shared" si="67"/>
        <v>0</v>
      </c>
      <c r="K572" s="135" t="s">
        <v>1158</v>
      </c>
    </row>
    <row r="573" spans="2:11" ht="15" customHeight="1" x14ac:dyDescent="0.2">
      <c r="B573" s="113" t="s">
        <v>1197</v>
      </c>
      <c r="C573" s="128"/>
      <c r="D573" s="128"/>
      <c r="E573" s="128"/>
      <c r="F573" s="128"/>
      <c r="G573" s="128"/>
      <c r="H573" s="128"/>
      <c r="I573" s="128"/>
      <c r="J573" s="133">
        <f t="shared" si="67"/>
        <v>0</v>
      </c>
      <c r="K573" s="130"/>
    </row>
    <row r="574" spans="2:11" ht="15" customHeight="1" x14ac:dyDescent="0.2">
      <c r="B574" s="66" t="s">
        <v>1099</v>
      </c>
      <c r="C574" s="63"/>
      <c r="D574" s="63"/>
      <c r="E574" s="63"/>
      <c r="F574" s="63"/>
      <c r="G574" s="63"/>
      <c r="H574" s="7"/>
      <c r="I574" s="7"/>
      <c r="J574" s="62">
        <f t="shared" si="67"/>
        <v>0</v>
      </c>
      <c r="K574" s="135" t="s">
        <v>1159</v>
      </c>
    </row>
    <row r="575" spans="2:11" ht="15" customHeight="1" x14ac:dyDescent="0.2">
      <c r="B575" s="125" t="s">
        <v>1356</v>
      </c>
      <c r="C575" s="127"/>
      <c r="D575" s="127"/>
      <c r="E575" s="127"/>
      <c r="F575" s="127"/>
      <c r="G575" s="127"/>
      <c r="H575" s="127"/>
      <c r="I575" s="127"/>
      <c r="J575" s="62">
        <f t="shared" si="67"/>
        <v>0</v>
      </c>
      <c r="K575" s="135" t="s">
        <v>1160</v>
      </c>
    </row>
    <row r="576" spans="2:11" ht="15" customHeight="1" x14ac:dyDescent="0.2">
      <c r="B576" s="125" t="s">
        <v>1355</v>
      </c>
      <c r="C576" s="127"/>
      <c r="D576" s="127"/>
      <c r="E576" s="127"/>
      <c r="F576" s="127"/>
      <c r="G576" s="127"/>
      <c r="H576" s="127"/>
      <c r="I576" s="127"/>
      <c r="J576" s="62">
        <f t="shared" si="67"/>
        <v>0</v>
      </c>
      <c r="K576" s="135" t="s">
        <v>1161</v>
      </c>
    </row>
    <row r="577" spans="2:11" ht="15" customHeight="1" x14ac:dyDescent="0.2">
      <c r="B577" s="66" t="s">
        <v>1173</v>
      </c>
      <c r="C577" s="63"/>
      <c r="D577" s="63"/>
      <c r="E577" s="63"/>
      <c r="F577" s="63"/>
      <c r="G577" s="63"/>
      <c r="H577" s="7"/>
      <c r="I577" s="7"/>
      <c r="J577" s="62">
        <f t="shared" si="67"/>
        <v>0</v>
      </c>
      <c r="K577" s="135" t="s">
        <v>1162</v>
      </c>
    </row>
    <row r="578" spans="2:11" ht="15" customHeight="1" x14ac:dyDescent="0.2">
      <c r="B578" s="125" t="s">
        <v>1344</v>
      </c>
      <c r="C578" s="127"/>
      <c r="D578" s="127"/>
      <c r="E578" s="127"/>
      <c r="F578" s="127"/>
      <c r="G578" s="127"/>
      <c r="H578" s="127"/>
      <c r="I578" s="127"/>
      <c r="J578" s="62">
        <f>I578-H578</f>
        <v>0</v>
      </c>
      <c r="K578" s="135" t="s">
        <v>1163</v>
      </c>
    </row>
    <row r="579" spans="2:11" ht="15" customHeight="1" x14ac:dyDescent="0.2">
      <c r="B579" s="125" t="s">
        <v>1345</v>
      </c>
      <c r="C579" s="127"/>
      <c r="D579" s="127"/>
      <c r="E579" s="127"/>
      <c r="F579" s="127"/>
      <c r="G579" s="127"/>
      <c r="H579" s="127"/>
      <c r="I579" s="127"/>
      <c r="J579" s="62">
        <f>I579-H579</f>
        <v>0</v>
      </c>
      <c r="K579" s="135" t="s">
        <v>1164</v>
      </c>
    </row>
    <row r="580" spans="2:11" ht="15" customHeight="1" x14ac:dyDescent="0.2">
      <c r="B580" s="66" t="s">
        <v>1100</v>
      </c>
      <c r="C580" s="63"/>
      <c r="D580" s="63"/>
      <c r="E580" s="63"/>
      <c r="F580" s="63"/>
      <c r="G580" s="63"/>
      <c r="H580" s="7"/>
      <c r="I580" s="7"/>
      <c r="J580" s="62">
        <f t="shared" si="67"/>
        <v>0</v>
      </c>
      <c r="K580" s="135" t="s">
        <v>1165</v>
      </c>
    </row>
    <row r="581" spans="2:11" ht="15" customHeight="1" x14ac:dyDescent="0.2">
      <c r="B581" s="66" t="s">
        <v>1177</v>
      </c>
      <c r="C581" s="63"/>
      <c r="D581" s="63"/>
      <c r="E581" s="63"/>
      <c r="F581" s="63"/>
      <c r="G581" s="63"/>
      <c r="H581" s="7"/>
      <c r="I581" s="7"/>
      <c r="J581" s="62">
        <f t="shared" si="67"/>
        <v>0</v>
      </c>
      <c r="K581" s="135" t="s">
        <v>1166</v>
      </c>
    </row>
    <row r="582" spans="2:11" ht="15" customHeight="1" x14ac:dyDescent="0.2">
      <c r="B582" s="66" t="s">
        <v>1198</v>
      </c>
      <c r="C582" s="63"/>
      <c r="D582" s="63"/>
      <c r="E582" s="63"/>
      <c r="F582" s="63"/>
      <c r="G582" s="63"/>
      <c r="H582" s="7"/>
      <c r="I582" s="7"/>
      <c r="J582" s="62">
        <f t="shared" si="67"/>
        <v>0</v>
      </c>
      <c r="K582" s="135" t="s">
        <v>1167</v>
      </c>
    </row>
    <row r="583" spans="2:11" ht="15" customHeight="1" x14ac:dyDescent="0.2">
      <c r="B583" s="66" t="s">
        <v>1101</v>
      </c>
      <c r="C583" s="63"/>
      <c r="D583" s="63"/>
      <c r="E583" s="63"/>
      <c r="F583" s="63"/>
      <c r="G583" s="63"/>
      <c r="H583" s="7"/>
      <c r="I583" s="7"/>
      <c r="J583" s="62">
        <f t="shared" si="67"/>
        <v>0</v>
      </c>
      <c r="K583" s="135" t="s">
        <v>1168</v>
      </c>
    </row>
    <row r="584" spans="2:11" ht="15.75" customHeight="1" x14ac:dyDescent="0.25">
      <c r="B584" s="110" t="s">
        <v>1102</v>
      </c>
      <c r="C584" s="51"/>
      <c r="D584" s="51"/>
      <c r="E584" s="51"/>
      <c r="F584" s="51"/>
      <c r="G584" s="51"/>
      <c r="H584" s="51">
        <f t="shared" ref="H584:I584" si="68">SUM(H570:H583)</f>
        <v>0</v>
      </c>
      <c r="I584" s="51">
        <f t="shared" si="68"/>
        <v>0</v>
      </c>
      <c r="J584" s="111">
        <f>SUM(J570:J583)</f>
        <v>0</v>
      </c>
    </row>
    <row r="585" spans="2:11" ht="16.5" customHeight="1" thickBot="1" x14ac:dyDescent="0.3">
      <c r="B585" s="53" t="s">
        <v>1108</v>
      </c>
      <c r="C585" s="54"/>
      <c r="D585" s="54"/>
      <c r="E585" s="54"/>
      <c r="F585" s="54"/>
      <c r="G585" s="54"/>
      <c r="H585" s="54">
        <f t="shared" ref="H585:I585" si="69">+H568+H584</f>
        <v>0</v>
      </c>
      <c r="I585" s="54">
        <f t="shared" si="69"/>
        <v>0</v>
      </c>
      <c r="J585" s="55">
        <f>+J568+J584</f>
        <v>0</v>
      </c>
    </row>
  </sheetData>
  <mergeCells count="5">
    <mergeCell ref="A2:B2"/>
    <mergeCell ref="A1:J1"/>
    <mergeCell ref="C569:G569"/>
    <mergeCell ref="C555:G555"/>
    <mergeCell ref="C533:G533"/>
  </mergeCells>
  <pageMargins left="0.75" right="0.75" top="1" bottom="1" header="0.5" footer="0.5"/>
  <pageSetup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whole" allowBlank="1" showInputMessage="1" showErrorMessage="1" errorTitle="Valor errado." error="Se debe digitar un valor numérico sin decimales.">
          <x14:formula1>
            <xm:f>[1]CARATULA!#REF!</xm:f>
          </x14:formula1>
          <x14:formula2>
            <xm:f>[1]CARATULA!#REF!</xm:f>
          </x14:formula2>
          <xm:sqref>C5:I10 C13:I28 C31:I50 C53:I86 C89:I100 C103:I132 C135:I140 C143:I158 C161:I183 C188:I204 C207:I228 C231:I240 C243:I257 C260:I277 C280:I284 C287:I306 C309:I320 C323:I323 C328:I331 C334:I337 C340:I344 C347:I355 C357:I358 C360:I360 C363:I365 C370:I382 C385:I404 C407:I413 C416:I436 C440:I478 C481:I521 C524:I525 C528:I529</xm:sqref>
        </x14:dataValidation>
        <x14:dataValidation type="decimal" allowBlank="1" showInputMessage="1" showErrorMessage="1" errorTitle="Valor errado." error="Se debe digitar un valor numérico.">
          <x14:formula1>
            <xm:f>[1]CARATULA!#REF!</xm:f>
          </x14:formula1>
          <x14:formula2>
            <xm:f>[1]CARATULA!#REF!</xm:f>
          </x14:formula2>
          <xm:sqref>C526:G526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54"/>
  <sheetViews>
    <sheetView topLeftCell="B31" zoomScale="140" zoomScaleNormal="140" workbookViewId="0">
      <selection activeCell="B56" sqref="B56"/>
    </sheetView>
  </sheetViews>
  <sheetFormatPr baseColWidth="10" defaultColWidth="0" defaultRowHeight="12.75" x14ac:dyDescent="0.2"/>
  <cols>
    <col min="1" max="1" width="60.5703125" style="11" customWidth="1"/>
    <col min="2" max="2" width="43.85546875" style="11" customWidth="1"/>
    <col min="3" max="3" width="18.7109375" style="11" customWidth="1"/>
    <col min="4" max="255" width="8.85546875" style="11" hidden="1" customWidth="1"/>
    <col min="256" max="16384" width="15.7109375" style="11" hidden="1"/>
  </cols>
  <sheetData>
    <row r="1" spans="1:3" s="10" customFormat="1" ht="22.5" customHeight="1" thickBot="1" x14ac:dyDescent="0.25">
      <c r="A1" s="202" t="s">
        <v>1223</v>
      </c>
      <c r="B1" s="203"/>
      <c r="C1" s="204"/>
    </row>
    <row r="2" spans="1:3" ht="26.25" thickBot="1" x14ac:dyDescent="0.25">
      <c r="A2" s="197" t="s">
        <v>1103</v>
      </c>
      <c r="B2" s="198"/>
      <c r="C2" s="72" t="s">
        <v>1352</v>
      </c>
    </row>
    <row r="3" spans="1:3" x14ac:dyDescent="0.2">
      <c r="A3" s="201" t="s">
        <v>1089</v>
      </c>
      <c r="B3" s="201"/>
      <c r="C3" s="71">
        <f>'HOJA DE TRABAJO'!J534</f>
        <v>0</v>
      </c>
    </row>
    <row r="4" spans="1:3" x14ac:dyDescent="0.2">
      <c r="A4" s="196" t="s">
        <v>1184</v>
      </c>
      <c r="B4" s="196"/>
      <c r="C4" s="46">
        <f>+'HOJA DE TRABAJO'!J535</f>
        <v>0</v>
      </c>
    </row>
    <row r="5" spans="1:3" x14ac:dyDescent="0.2">
      <c r="A5" s="194" t="s">
        <v>1347</v>
      </c>
      <c r="B5" s="194"/>
      <c r="C5" s="126">
        <f>+'HOJA DE TRABAJO'!J536</f>
        <v>0</v>
      </c>
    </row>
    <row r="6" spans="1:3" x14ac:dyDescent="0.2">
      <c r="A6" s="196" t="s">
        <v>1185</v>
      </c>
      <c r="B6" s="196"/>
      <c r="C6" s="46">
        <f>'HOJA DE TRABAJO'!J537</f>
        <v>0</v>
      </c>
    </row>
    <row r="7" spans="1:3" x14ac:dyDescent="0.2">
      <c r="A7" s="195" t="s">
        <v>1180</v>
      </c>
      <c r="B7" s="195"/>
      <c r="C7" s="143">
        <f>'HOJA DE TRABAJO'!J538</f>
        <v>0</v>
      </c>
    </row>
    <row r="8" spans="1:3" x14ac:dyDescent="0.2">
      <c r="A8" s="196" t="s">
        <v>1186</v>
      </c>
      <c r="B8" s="196"/>
      <c r="C8" s="46">
        <f>'HOJA DE TRABAJO'!J539</f>
        <v>0</v>
      </c>
    </row>
    <row r="9" spans="1:3" x14ac:dyDescent="0.2">
      <c r="A9" s="196" t="s">
        <v>1182</v>
      </c>
      <c r="B9" s="196"/>
      <c r="C9" s="46">
        <f>'HOJA DE TRABAJO'!J540</f>
        <v>0</v>
      </c>
    </row>
    <row r="10" spans="1:3" x14ac:dyDescent="0.2">
      <c r="A10" s="195" t="s">
        <v>1181</v>
      </c>
      <c r="B10" s="195"/>
      <c r="C10" s="143">
        <f>'HOJA DE TRABAJO'!J541</f>
        <v>0</v>
      </c>
    </row>
    <row r="11" spans="1:3" x14ac:dyDescent="0.2">
      <c r="A11" s="196" t="s">
        <v>1183</v>
      </c>
      <c r="B11" s="196"/>
      <c r="C11" s="46">
        <f>'HOJA DE TRABAJO'!J542</f>
        <v>0</v>
      </c>
    </row>
    <row r="12" spans="1:3" x14ac:dyDescent="0.2">
      <c r="A12" s="196" t="s">
        <v>1187</v>
      </c>
      <c r="B12" s="196"/>
      <c r="C12" s="46">
        <f>'HOJA DE TRABAJO'!J543</f>
        <v>0</v>
      </c>
    </row>
    <row r="13" spans="1:3" x14ac:dyDescent="0.2">
      <c r="A13" s="196" t="s">
        <v>1188</v>
      </c>
      <c r="B13" s="196"/>
      <c r="C13" s="46">
        <f>'HOJA DE TRABAJO'!J544</f>
        <v>0</v>
      </c>
    </row>
    <row r="14" spans="1:3" ht="28.5" customHeight="1" x14ac:dyDescent="0.2">
      <c r="A14" s="205" t="s">
        <v>1090</v>
      </c>
      <c r="B14" s="205"/>
      <c r="C14" s="46">
        <f>'HOJA DE TRABAJO'!J545</f>
        <v>0</v>
      </c>
    </row>
    <row r="15" spans="1:3" x14ac:dyDescent="0.2">
      <c r="A15" s="196" t="s">
        <v>1091</v>
      </c>
      <c r="B15" s="196"/>
      <c r="C15" s="46">
        <f>'HOJA DE TRABAJO'!J546</f>
        <v>0</v>
      </c>
    </row>
    <row r="16" spans="1:3" x14ac:dyDescent="0.2">
      <c r="A16" s="196" t="s">
        <v>1092</v>
      </c>
      <c r="B16" s="196"/>
      <c r="C16" s="46">
        <f>'HOJA DE TRABAJO'!J547</f>
        <v>0</v>
      </c>
    </row>
    <row r="17" spans="1:3" x14ac:dyDescent="0.2">
      <c r="A17" s="196" t="s">
        <v>1189</v>
      </c>
      <c r="B17" s="196"/>
      <c r="C17" s="46">
        <f>'HOJA DE TRABAJO'!J548</f>
        <v>0</v>
      </c>
    </row>
    <row r="18" spans="1:3" x14ac:dyDescent="0.2">
      <c r="A18" s="196" t="s">
        <v>1190</v>
      </c>
      <c r="B18" s="196"/>
      <c r="C18" s="46">
        <f>'HOJA DE TRABAJO'!J549</f>
        <v>0</v>
      </c>
    </row>
    <row r="19" spans="1:3" x14ac:dyDescent="0.2">
      <c r="A19" s="196" t="s">
        <v>1093</v>
      </c>
      <c r="B19" s="196"/>
      <c r="C19" s="46">
        <f>'HOJA DE TRABAJO'!J550</f>
        <v>0</v>
      </c>
    </row>
    <row r="20" spans="1:3" x14ac:dyDescent="0.2">
      <c r="A20" s="196" t="s">
        <v>1094</v>
      </c>
      <c r="B20" s="196"/>
      <c r="C20" s="46">
        <f>'HOJA DE TRABAJO'!J551</f>
        <v>0</v>
      </c>
    </row>
    <row r="21" spans="1:3" x14ac:dyDescent="0.2">
      <c r="A21" s="196" t="s">
        <v>1224</v>
      </c>
      <c r="B21" s="196"/>
      <c r="C21" s="46">
        <f>'HOJA DE TRABAJO'!J552</f>
        <v>0</v>
      </c>
    </row>
    <row r="22" spans="1:3" x14ac:dyDescent="0.2">
      <c r="A22" s="196" t="s">
        <v>1212</v>
      </c>
      <c r="B22" s="196"/>
      <c r="C22" s="46">
        <f>'HOJA DE TRABAJO'!J553</f>
        <v>0</v>
      </c>
    </row>
    <row r="23" spans="1:3" ht="13.5" thickBot="1" x14ac:dyDescent="0.25">
      <c r="A23" s="207" t="s">
        <v>1104</v>
      </c>
      <c r="B23" s="207"/>
      <c r="C23" s="73">
        <f>SUM(C3:C22)</f>
        <v>0</v>
      </c>
    </row>
    <row r="24" spans="1:3" ht="26.25" thickBot="1" x14ac:dyDescent="0.25">
      <c r="A24" s="197" t="s">
        <v>1105</v>
      </c>
      <c r="B24" s="198"/>
      <c r="C24" s="72" t="s">
        <v>1352</v>
      </c>
    </row>
    <row r="25" spans="1:3" x14ac:dyDescent="0.2">
      <c r="A25" s="199" t="s">
        <v>1175</v>
      </c>
      <c r="B25" s="199"/>
      <c r="C25" s="144">
        <f>'HOJA DE TRABAJO'!J556</f>
        <v>0</v>
      </c>
    </row>
    <row r="26" spans="1:3" x14ac:dyDescent="0.2">
      <c r="A26" s="200" t="s">
        <v>1348</v>
      </c>
      <c r="B26" s="200"/>
      <c r="C26" s="46">
        <f>'HOJA DE TRABAJO'!J557</f>
        <v>0</v>
      </c>
    </row>
    <row r="27" spans="1:3" x14ac:dyDescent="0.2">
      <c r="A27" s="195" t="s">
        <v>1176</v>
      </c>
      <c r="B27" s="195"/>
      <c r="C27" s="143">
        <f>'HOJA DE TRABAJO'!J558</f>
        <v>0</v>
      </c>
    </row>
    <row r="28" spans="1:3" x14ac:dyDescent="0.2">
      <c r="A28" s="196" t="s">
        <v>1191</v>
      </c>
      <c r="B28" s="196"/>
      <c r="C28" s="46">
        <f>'HOJA DE TRABAJO'!J559</f>
        <v>0</v>
      </c>
    </row>
    <row r="29" spans="1:3" x14ac:dyDescent="0.2">
      <c r="A29" s="196" t="s">
        <v>1192</v>
      </c>
      <c r="B29" s="196"/>
      <c r="C29" s="46">
        <f>'HOJA DE TRABAJO'!J560</f>
        <v>0</v>
      </c>
    </row>
    <row r="30" spans="1:3" x14ac:dyDescent="0.2">
      <c r="A30" s="196" t="s">
        <v>1193</v>
      </c>
      <c r="B30" s="196"/>
      <c r="C30" s="46">
        <f>'HOJA DE TRABAJO'!J561</f>
        <v>0</v>
      </c>
    </row>
    <row r="31" spans="1:3" x14ac:dyDescent="0.2">
      <c r="A31" s="200" t="s">
        <v>1349</v>
      </c>
      <c r="B31" s="200"/>
      <c r="C31" s="46">
        <f>'HOJA DE TRABAJO'!J562</f>
        <v>0</v>
      </c>
    </row>
    <row r="32" spans="1:3" x14ac:dyDescent="0.2">
      <c r="A32" s="196" t="s">
        <v>1194</v>
      </c>
      <c r="B32" s="196"/>
      <c r="C32" s="46">
        <f>'HOJA DE TRABAJO'!J563</f>
        <v>0</v>
      </c>
    </row>
    <row r="33" spans="1:3" x14ac:dyDescent="0.2">
      <c r="A33" s="195" t="s">
        <v>1195</v>
      </c>
      <c r="B33" s="195"/>
      <c r="C33" s="143">
        <f>'HOJA DE TRABAJO'!J564</f>
        <v>0</v>
      </c>
    </row>
    <row r="34" spans="1:3" x14ac:dyDescent="0.2">
      <c r="A34" s="196" t="s">
        <v>1196</v>
      </c>
      <c r="B34" s="196"/>
      <c r="C34" s="46">
        <f>'HOJA DE TRABAJO'!J565</f>
        <v>0</v>
      </c>
    </row>
    <row r="35" spans="1:3" x14ac:dyDescent="0.2">
      <c r="A35" s="196" t="s">
        <v>1096</v>
      </c>
      <c r="B35" s="196"/>
      <c r="C35" s="46">
        <f>'HOJA DE TRABAJO'!J566</f>
        <v>0</v>
      </c>
    </row>
    <row r="36" spans="1:3" x14ac:dyDescent="0.2">
      <c r="A36" s="196" t="s">
        <v>1097</v>
      </c>
      <c r="B36" s="196"/>
      <c r="C36" s="46">
        <f>'HOJA DE TRABAJO'!J567</f>
        <v>0</v>
      </c>
    </row>
    <row r="37" spans="1:3" ht="13.5" thickBot="1" x14ac:dyDescent="0.25">
      <c r="A37" s="207" t="s">
        <v>1106</v>
      </c>
      <c r="B37" s="207"/>
      <c r="C37" s="73">
        <f>SUM(C25:C36)</f>
        <v>0</v>
      </c>
    </row>
    <row r="38" spans="1:3" ht="26.25" thickBot="1" x14ac:dyDescent="0.25">
      <c r="A38" s="197" t="s">
        <v>1107</v>
      </c>
      <c r="B38" s="198"/>
      <c r="C38" s="72" t="s">
        <v>1352</v>
      </c>
    </row>
    <row r="39" spans="1:3" x14ac:dyDescent="0.2">
      <c r="A39" s="201" t="s">
        <v>1350</v>
      </c>
      <c r="B39" s="201"/>
      <c r="C39" s="71">
        <f>'HOJA DE TRABAJO'!J570</f>
        <v>0</v>
      </c>
    </row>
    <row r="40" spans="1:3" x14ac:dyDescent="0.2">
      <c r="A40" s="195" t="s">
        <v>1213</v>
      </c>
      <c r="B40" s="195"/>
      <c r="C40" s="143">
        <f>'HOJA DE TRABAJO'!J571</f>
        <v>0</v>
      </c>
    </row>
    <row r="41" spans="1:3" x14ac:dyDescent="0.2">
      <c r="A41" s="196" t="s">
        <v>1098</v>
      </c>
      <c r="B41" s="196"/>
      <c r="C41" s="46">
        <f>'HOJA DE TRABAJO'!J572</f>
        <v>0</v>
      </c>
    </row>
    <row r="42" spans="1:3" x14ac:dyDescent="0.2">
      <c r="A42" s="195" t="s">
        <v>1197</v>
      </c>
      <c r="B42" s="195"/>
      <c r="C42" s="143">
        <f>'HOJA DE TRABAJO'!J573</f>
        <v>0</v>
      </c>
    </row>
    <row r="43" spans="1:3" x14ac:dyDescent="0.2">
      <c r="A43" s="196" t="s">
        <v>1099</v>
      </c>
      <c r="B43" s="196"/>
      <c r="C43" s="46">
        <f>'HOJA DE TRABAJO'!J574</f>
        <v>0</v>
      </c>
    </row>
    <row r="44" spans="1:3" x14ac:dyDescent="0.2">
      <c r="A44" s="194" t="s">
        <v>1354</v>
      </c>
      <c r="B44" s="194"/>
      <c r="C44" s="126">
        <f>+'HOJA DE TRABAJO'!J575</f>
        <v>0</v>
      </c>
    </row>
    <row r="45" spans="1:3" x14ac:dyDescent="0.2">
      <c r="A45" s="194" t="s">
        <v>1355</v>
      </c>
      <c r="B45" s="194"/>
      <c r="C45" s="126">
        <f>+'HOJA DE TRABAJO'!J576</f>
        <v>0</v>
      </c>
    </row>
    <row r="46" spans="1:3" x14ac:dyDescent="0.2">
      <c r="A46" s="196" t="s">
        <v>1173</v>
      </c>
      <c r="B46" s="196"/>
      <c r="C46" s="46">
        <f>'HOJA DE TRABAJO'!J577</f>
        <v>0</v>
      </c>
    </row>
    <row r="47" spans="1:3" x14ac:dyDescent="0.2">
      <c r="A47" s="192" t="s">
        <v>1344</v>
      </c>
      <c r="B47" s="193"/>
      <c r="C47" s="126">
        <f>+'HOJA DE TRABAJO'!J578</f>
        <v>0</v>
      </c>
    </row>
    <row r="48" spans="1:3" x14ac:dyDescent="0.2">
      <c r="A48" s="192" t="s">
        <v>1346</v>
      </c>
      <c r="B48" s="193"/>
      <c r="C48" s="126">
        <f>+'HOJA DE TRABAJO'!J579</f>
        <v>0</v>
      </c>
    </row>
    <row r="49" spans="1:3" x14ac:dyDescent="0.2">
      <c r="A49" s="196" t="s">
        <v>1100</v>
      </c>
      <c r="B49" s="196"/>
      <c r="C49" s="46">
        <f>'HOJA DE TRABAJO'!J580</f>
        <v>0</v>
      </c>
    </row>
    <row r="50" spans="1:3" x14ac:dyDescent="0.2">
      <c r="A50" s="196" t="s">
        <v>1177</v>
      </c>
      <c r="B50" s="196"/>
      <c r="C50" s="46">
        <f>'HOJA DE TRABAJO'!J581</f>
        <v>0</v>
      </c>
    </row>
    <row r="51" spans="1:3" x14ac:dyDescent="0.2">
      <c r="A51" s="196" t="s">
        <v>1198</v>
      </c>
      <c r="B51" s="196"/>
      <c r="C51" s="46">
        <f>'HOJA DE TRABAJO'!J582</f>
        <v>0</v>
      </c>
    </row>
    <row r="52" spans="1:3" x14ac:dyDescent="0.2">
      <c r="A52" s="196" t="s">
        <v>1101</v>
      </c>
      <c r="B52" s="196"/>
      <c r="C52" s="46">
        <f>'HOJA DE TRABAJO'!J583</f>
        <v>0</v>
      </c>
    </row>
    <row r="53" spans="1:3" x14ac:dyDescent="0.2">
      <c r="A53" s="206" t="s">
        <v>1102</v>
      </c>
      <c r="B53" s="206"/>
      <c r="C53" s="70">
        <f>SUM(C39:C52)</f>
        <v>0</v>
      </c>
    </row>
    <row r="54" spans="1:3" x14ac:dyDescent="0.2">
      <c r="A54" s="206" t="s">
        <v>1108</v>
      </c>
      <c r="B54" s="206"/>
      <c r="C54" s="70">
        <f>C37+C53</f>
        <v>0</v>
      </c>
    </row>
  </sheetData>
  <mergeCells count="54">
    <mergeCell ref="A53:B53"/>
    <mergeCell ref="A54:B54"/>
    <mergeCell ref="A23:B23"/>
    <mergeCell ref="A41:B41"/>
    <mergeCell ref="A42:B42"/>
    <mergeCell ref="A43:B43"/>
    <mergeCell ref="A46:B46"/>
    <mergeCell ref="A49:B49"/>
    <mergeCell ref="A35:B35"/>
    <mergeCell ref="A36:B36"/>
    <mergeCell ref="A37:B37"/>
    <mergeCell ref="A39:B39"/>
    <mergeCell ref="A40:B40"/>
    <mergeCell ref="A30:B30"/>
    <mergeCell ref="A27:B27"/>
    <mergeCell ref="A28:B28"/>
    <mergeCell ref="A1:C1"/>
    <mergeCell ref="A8:B8"/>
    <mergeCell ref="A9:B9"/>
    <mergeCell ref="A10:B10"/>
    <mergeCell ref="A22:B22"/>
    <mergeCell ref="A16:B16"/>
    <mergeCell ref="A17:B17"/>
    <mergeCell ref="A18:B18"/>
    <mergeCell ref="A19:B19"/>
    <mergeCell ref="A13:B13"/>
    <mergeCell ref="A14:B14"/>
    <mergeCell ref="A11:B11"/>
    <mergeCell ref="A12:B12"/>
    <mergeCell ref="A20:B20"/>
    <mergeCell ref="A21:B21"/>
    <mergeCell ref="A51:B51"/>
    <mergeCell ref="A52:B52"/>
    <mergeCell ref="A2:B2"/>
    <mergeCell ref="A24:B24"/>
    <mergeCell ref="A38:B38"/>
    <mergeCell ref="A50:B50"/>
    <mergeCell ref="A34:B34"/>
    <mergeCell ref="A25:B25"/>
    <mergeCell ref="A26:B26"/>
    <mergeCell ref="A15:B15"/>
    <mergeCell ref="A3:B3"/>
    <mergeCell ref="A4:B4"/>
    <mergeCell ref="A6:B6"/>
    <mergeCell ref="A7:B7"/>
    <mergeCell ref="A31:B31"/>
    <mergeCell ref="A32:B32"/>
    <mergeCell ref="A47:B47"/>
    <mergeCell ref="A48:B48"/>
    <mergeCell ref="A5:B5"/>
    <mergeCell ref="A44:B44"/>
    <mergeCell ref="A45:B45"/>
    <mergeCell ref="A33:B33"/>
    <mergeCell ref="A29:B29"/>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65"/>
  <sheetViews>
    <sheetView zoomScale="90" zoomScaleNormal="90" workbookViewId="0">
      <selection activeCell="C3" sqref="C3"/>
    </sheetView>
  </sheetViews>
  <sheetFormatPr baseColWidth="10" defaultColWidth="0" defaultRowHeight="12.75" x14ac:dyDescent="0.2"/>
  <cols>
    <col min="1" max="1" width="91" customWidth="1"/>
    <col min="2" max="2" width="35.5703125" customWidth="1"/>
    <col min="3" max="3" width="25" customWidth="1"/>
    <col min="4" max="16384" width="8.85546875" hidden="1"/>
  </cols>
  <sheetData>
    <row r="1" spans="1:3" ht="18" customHeight="1" thickBot="1" x14ac:dyDescent="0.25">
      <c r="A1" s="208" t="s">
        <v>1231</v>
      </c>
      <c r="B1" s="209"/>
      <c r="C1" s="210"/>
    </row>
    <row r="2" spans="1:3" ht="21.75" customHeight="1" x14ac:dyDescent="0.2">
      <c r="A2" s="74"/>
      <c r="B2" s="75" t="s">
        <v>1232</v>
      </c>
      <c r="C2" s="76" t="s">
        <v>1235</v>
      </c>
    </row>
    <row r="3" spans="1:3" x14ac:dyDescent="0.2">
      <c r="A3" s="77" t="s">
        <v>1109</v>
      </c>
      <c r="B3" s="78" t="s">
        <v>1236</v>
      </c>
      <c r="C3" s="160">
        <f>+'HOJA DE TRABAJO'!C367</f>
        <v>0</v>
      </c>
    </row>
    <row r="4" spans="1:3" x14ac:dyDescent="0.2">
      <c r="A4" s="79" t="s">
        <v>1233</v>
      </c>
      <c r="B4" s="19" t="s">
        <v>1236</v>
      </c>
      <c r="C4" s="161">
        <f>+C49</f>
        <v>0</v>
      </c>
    </row>
    <row r="5" spans="1:3" x14ac:dyDescent="0.2">
      <c r="A5" s="79" t="s">
        <v>1110</v>
      </c>
      <c r="B5" s="19" t="s">
        <v>1236</v>
      </c>
      <c r="C5" s="161">
        <f>+C83</f>
        <v>0</v>
      </c>
    </row>
    <row r="6" spans="1:3" x14ac:dyDescent="0.2">
      <c r="A6" s="79" t="s">
        <v>1234</v>
      </c>
      <c r="B6" s="19" t="s">
        <v>1236</v>
      </c>
      <c r="C6" s="161">
        <f>+C105</f>
        <v>0</v>
      </c>
    </row>
    <row r="7" spans="1:3" x14ac:dyDescent="0.2">
      <c r="A7" s="77" t="s">
        <v>1111</v>
      </c>
      <c r="B7" s="78" t="s">
        <v>1236</v>
      </c>
      <c r="C7" s="160">
        <f>SUM(C4:C6)</f>
        <v>0</v>
      </c>
    </row>
    <row r="8" spans="1:3" x14ac:dyDescent="0.2">
      <c r="A8" s="79" t="s">
        <v>1112</v>
      </c>
      <c r="B8" s="19" t="s">
        <v>1236</v>
      </c>
      <c r="C8" s="161">
        <f>+C115</f>
        <v>0</v>
      </c>
    </row>
    <row r="9" spans="1:3" x14ac:dyDescent="0.2">
      <c r="A9" s="77" t="s">
        <v>1113</v>
      </c>
      <c r="B9" s="78" t="s">
        <v>1236</v>
      </c>
      <c r="C9" s="160">
        <f>C3+C7+C8</f>
        <v>0</v>
      </c>
    </row>
    <row r="10" spans="1:3" x14ac:dyDescent="0.2">
      <c r="A10" s="79" t="s">
        <v>1114</v>
      </c>
      <c r="B10" s="19" t="s">
        <v>1236</v>
      </c>
      <c r="C10" s="161">
        <f>C9-C3</f>
        <v>0</v>
      </c>
    </row>
    <row r="11" spans="1:3" ht="13.5" thickBot="1" x14ac:dyDescent="0.25">
      <c r="A11" s="80" t="s">
        <v>1115</v>
      </c>
      <c r="B11" s="21" t="s">
        <v>1236</v>
      </c>
      <c r="C11" s="162" t="e">
        <f>C10/C3</f>
        <v>#DIV/0!</v>
      </c>
    </row>
    <row r="12" spans="1:3" x14ac:dyDescent="0.2">
      <c r="A12" s="16"/>
      <c r="B12" s="16"/>
      <c r="C12" s="16"/>
    </row>
    <row r="13" spans="1:3" ht="21" customHeight="1" x14ac:dyDescent="0.2">
      <c r="A13" s="16"/>
      <c r="B13" s="16"/>
      <c r="C13" s="16"/>
    </row>
    <row r="14" spans="1:3" ht="13.5" thickBot="1" x14ac:dyDescent="0.25">
      <c r="A14" s="16"/>
      <c r="B14" s="16"/>
      <c r="C14" s="16"/>
    </row>
    <row r="15" spans="1:3" ht="13.5" thickBot="1" x14ac:dyDescent="0.25">
      <c r="A15" s="211" t="s">
        <v>1116</v>
      </c>
      <c r="B15" s="212"/>
      <c r="C15" s="213"/>
    </row>
    <row r="16" spans="1:3" x14ac:dyDescent="0.2">
      <c r="A16" s="81"/>
      <c r="B16" s="82" t="s">
        <v>1232</v>
      </c>
      <c r="C16" s="76" t="s">
        <v>1235</v>
      </c>
    </row>
    <row r="17" spans="1:3" x14ac:dyDescent="0.2">
      <c r="A17" s="83" t="s">
        <v>1237</v>
      </c>
      <c r="B17" s="19" t="s">
        <v>1236</v>
      </c>
      <c r="C17" s="20"/>
    </row>
    <row r="18" spans="1:3" x14ac:dyDescent="0.2">
      <c r="A18" s="83" t="s">
        <v>1238</v>
      </c>
      <c r="B18" s="19" t="s">
        <v>1236</v>
      </c>
      <c r="C18" s="20"/>
    </row>
    <row r="19" spans="1:3" x14ac:dyDescent="0.2">
      <c r="A19" s="118" t="s">
        <v>1239</v>
      </c>
      <c r="B19" s="19" t="s">
        <v>1236</v>
      </c>
      <c r="C19" s="20"/>
    </row>
    <row r="20" spans="1:3" x14ac:dyDescent="0.2">
      <c r="A20" s="83" t="s">
        <v>1240</v>
      </c>
      <c r="B20" s="19" t="s">
        <v>1236</v>
      </c>
      <c r="C20" s="20"/>
    </row>
    <row r="21" spans="1:3" x14ac:dyDescent="0.2">
      <c r="A21" s="118" t="s">
        <v>1241</v>
      </c>
      <c r="B21" s="19" t="s">
        <v>1236</v>
      </c>
      <c r="C21" s="20"/>
    </row>
    <row r="22" spans="1:3" x14ac:dyDescent="0.2">
      <c r="A22" s="83" t="s">
        <v>1242</v>
      </c>
      <c r="B22" s="19" t="s">
        <v>1236</v>
      </c>
      <c r="C22" s="20"/>
    </row>
    <row r="23" spans="1:3" x14ac:dyDescent="0.2">
      <c r="A23" s="83" t="s">
        <v>1243</v>
      </c>
      <c r="B23" s="19" t="s">
        <v>1236</v>
      </c>
      <c r="C23" s="20"/>
    </row>
    <row r="24" spans="1:3" x14ac:dyDescent="0.2">
      <c r="A24" s="83" t="s">
        <v>1244</v>
      </c>
      <c r="B24" s="19" t="s">
        <v>1236</v>
      </c>
      <c r="C24" s="20"/>
    </row>
    <row r="25" spans="1:3" x14ac:dyDescent="0.2">
      <c r="A25" s="83" t="s">
        <v>1245</v>
      </c>
      <c r="B25" s="19" t="s">
        <v>1236</v>
      </c>
      <c r="C25" s="20"/>
    </row>
    <row r="26" spans="1:3" x14ac:dyDescent="0.2">
      <c r="A26" s="83" t="s">
        <v>1246</v>
      </c>
      <c r="B26" s="19" t="s">
        <v>1236</v>
      </c>
      <c r="C26" s="20"/>
    </row>
    <row r="27" spans="1:3" x14ac:dyDescent="0.2">
      <c r="A27" s="83" t="s">
        <v>1117</v>
      </c>
      <c r="B27" s="19" t="s">
        <v>1236</v>
      </c>
      <c r="C27" s="20"/>
    </row>
    <row r="28" spans="1:3" x14ac:dyDescent="0.2">
      <c r="A28" s="83" t="s">
        <v>1247</v>
      </c>
      <c r="B28" s="19" t="s">
        <v>1236</v>
      </c>
      <c r="C28" s="20"/>
    </row>
    <row r="29" spans="1:3" x14ac:dyDescent="0.2">
      <c r="A29" s="83" t="s">
        <v>1381</v>
      </c>
      <c r="B29" s="19" t="s">
        <v>1236</v>
      </c>
      <c r="C29" s="20"/>
    </row>
    <row r="30" spans="1:3" x14ac:dyDescent="0.2">
      <c r="A30" s="83" t="s">
        <v>1382</v>
      </c>
      <c r="B30" s="19" t="s">
        <v>1236</v>
      </c>
      <c r="C30" s="20"/>
    </row>
    <row r="31" spans="1:3" x14ac:dyDescent="0.2">
      <c r="A31" s="83" t="s">
        <v>1248</v>
      </c>
      <c r="B31" s="19" t="s">
        <v>1236</v>
      </c>
      <c r="C31" s="20"/>
    </row>
    <row r="32" spans="1:3" x14ac:dyDescent="0.2">
      <c r="A32" s="83" t="s">
        <v>1249</v>
      </c>
      <c r="B32" s="19" t="s">
        <v>1236</v>
      </c>
      <c r="C32" s="20"/>
    </row>
    <row r="33" spans="1:3" x14ac:dyDescent="0.2">
      <c r="A33" s="83" t="s">
        <v>1250</v>
      </c>
      <c r="B33" s="19" t="s">
        <v>1236</v>
      </c>
      <c r="C33" s="20"/>
    </row>
    <row r="34" spans="1:3" x14ac:dyDescent="0.2">
      <c r="A34" s="83" t="s">
        <v>1251</v>
      </c>
      <c r="B34" s="19" t="s">
        <v>1236</v>
      </c>
      <c r="C34" s="20"/>
    </row>
    <row r="35" spans="1:3" x14ac:dyDescent="0.2">
      <c r="A35" s="83" t="s">
        <v>1252</v>
      </c>
      <c r="B35" s="19" t="s">
        <v>1236</v>
      </c>
      <c r="C35" s="20"/>
    </row>
    <row r="36" spans="1:3" x14ac:dyDescent="0.2">
      <c r="A36" s="83" t="s">
        <v>1253</v>
      </c>
      <c r="B36" s="19" t="s">
        <v>1236</v>
      </c>
      <c r="C36" s="20"/>
    </row>
    <row r="37" spans="1:3" x14ac:dyDescent="0.2">
      <c r="A37" s="83" t="s">
        <v>1254</v>
      </c>
      <c r="B37" s="19" t="s">
        <v>1236</v>
      </c>
      <c r="C37" s="20"/>
    </row>
    <row r="38" spans="1:3" x14ac:dyDescent="0.2">
      <c r="A38" s="83" t="s">
        <v>1255</v>
      </c>
      <c r="B38" s="19" t="s">
        <v>1236</v>
      </c>
      <c r="C38" s="20"/>
    </row>
    <row r="39" spans="1:3" x14ac:dyDescent="0.2">
      <c r="A39" s="79" t="s">
        <v>1256</v>
      </c>
      <c r="B39" s="19"/>
      <c r="C39" s="23"/>
    </row>
    <row r="40" spans="1:3" x14ac:dyDescent="0.2">
      <c r="A40" s="79" t="s">
        <v>1257</v>
      </c>
      <c r="B40" s="19"/>
      <c r="C40" s="23"/>
    </row>
    <row r="41" spans="1:3" x14ac:dyDescent="0.2">
      <c r="A41" s="83" t="s">
        <v>1258</v>
      </c>
      <c r="B41" s="19" t="s">
        <v>1236</v>
      </c>
      <c r="C41" s="20"/>
    </row>
    <row r="42" spans="1:3" x14ac:dyDescent="0.2">
      <c r="A42" s="83" t="s">
        <v>1259</v>
      </c>
      <c r="B42" s="19" t="s">
        <v>1236</v>
      </c>
      <c r="C42" s="20"/>
    </row>
    <row r="43" spans="1:3" x14ac:dyDescent="0.2">
      <c r="A43" s="83" t="s">
        <v>1260</v>
      </c>
      <c r="B43" s="19" t="s">
        <v>1236</v>
      </c>
      <c r="C43" s="20"/>
    </row>
    <row r="44" spans="1:3" x14ac:dyDescent="0.2">
      <c r="A44" s="83" t="s">
        <v>1261</v>
      </c>
      <c r="B44" s="19" t="s">
        <v>1236</v>
      </c>
      <c r="C44" s="20"/>
    </row>
    <row r="45" spans="1:3" x14ac:dyDescent="0.2">
      <c r="A45" s="83" t="s">
        <v>1262</v>
      </c>
      <c r="B45" s="19" t="s">
        <v>1236</v>
      </c>
      <c r="C45" s="20"/>
    </row>
    <row r="46" spans="1:3" x14ac:dyDescent="0.2">
      <c r="A46" s="83" t="s">
        <v>1263</v>
      </c>
      <c r="B46" s="19" t="s">
        <v>1236</v>
      </c>
      <c r="C46" s="20"/>
    </row>
    <row r="47" spans="1:3" x14ac:dyDescent="0.2">
      <c r="A47" s="83" t="s">
        <v>1118</v>
      </c>
      <c r="B47" s="19" t="s">
        <v>1236</v>
      </c>
      <c r="C47" s="84">
        <f>C61</f>
        <v>0</v>
      </c>
    </row>
    <row r="48" spans="1:3" x14ac:dyDescent="0.2">
      <c r="A48" s="22"/>
      <c r="B48" s="19" t="s">
        <v>1236</v>
      </c>
      <c r="C48" s="24" t="s">
        <v>1236</v>
      </c>
    </row>
    <row r="49" spans="1:3" ht="13.5" thickBot="1" x14ac:dyDescent="0.25">
      <c r="A49" s="87" t="s">
        <v>1119</v>
      </c>
      <c r="B49" s="88"/>
      <c r="C49" s="89">
        <f>SUM(C17:C47)</f>
        <v>0</v>
      </c>
    </row>
    <row r="50" spans="1:3" ht="13.5" thickBot="1" x14ac:dyDescent="0.25">
      <c r="A50" s="15"/>
      <c r="B50" s="15"/>
      <c r="C50" s="25"/>
    </row>
    <row r="51" spans="1:3" x14ac:dyDescent="0.2">
      <c r="A51" s="216" t="s">
        <v>1201</v>
      </c>
      <c r="B51" s="217"/>
      <c r="C51" s="218"/>
    </row>
    <row r="52" spans="1:3" x14ac:dyDescent="0.2">
      <c r="A52" s="214" t="s">
        <v>1264</v>
      </c>
      <c r="B52" s="215"/>
      <c r="C52" s="215"/>
    </row>
    <row r="53" spans="1:3" x14ac:dyDescent="0.2">
      <c r="A53" s="101"/>
      <c r="B53" s="102" t="s">
        <v>1232</v>
      </c>
      <c r="C53" s="102" t="s">
        <v>1235</v>
      </c>
    </row>
    <row r="54" spans="1:3" x14ac:dyDescent="0.2">
      <c r="A54" s="85" t="s">
        <v>1265</v>
      </c>
      <c r="B54" s="30" t="s">
        <v>1236</v>
      </c>
      <c r="C54" s="6"/>
    </row>
    <row r="55" spans="1:3" x14ac:dyDescent="0.2">
      <c r="A55" s="85" t="s">
        <v>1266</v>
      </c>
      <c r="B55" s="30" t="s">
        <v>1236</v>
      </c>
      <c r="C55" s="6"/>
    </row>
    <row r="56" spans="1:3" x14ac:dyDescent="0.2">
      <c r="A56" s="85" t="s">
        <v>1267</v>
      </c>
      <c r="B56" s="30" t="s">
        <v>1236</v>
      </c>
      <c r="C56" s="6"/>
    </row>
    <row r="57" spans="1:3" x14ac:dyDescent="0.2">
      <c r="A57" s="85" t="s">
        <v>1268</v>
      </c>
      <c r="B57" s="30" t="s">
        <v>1236</v>
      </c>
      <c r="C57" s="6"/>
    </row>
    <row r="58" spans="1:3" x14ac:dyDescent="0.2">
      <c r="A58" s="85" t="s">
        <v>1269</v>
      </c>
      <c r="B58" s="30" t="s">
        <v>1236</v>
      </c>
      <c r="C58" s="6"/>
    </row>
    <row r="59" spans="1:3" x14ac:dyDescent="0.2">
      <c r="A59" s="85" t="s">
        <v>1270</v>
      </c>
      <c r="B59" s="30" t="s">
        <v>1236</v>
      </c>
      <c r="C59" s="6"/>
    </row>
    <row r="60" spans="1:3" x14ac:dyDescent="0.2">
      <c r="A60" s="28"/>
      <c r="B60" s="19" t="s">
        <v>1236</v>
      </c>
      <c r="C60" s="103" t="s">
        <v>1236</v>
      </c>
    </row>
    <row r="61" spans="1:3" ht="13.5" thickBot="1" x14ac:dyDescent="0.25">
      <c r="A61" s="90" t="s">
        <v>1271</v>
      </c>
      <c r="B61" s="91" t="s">
        <v>1236</v>
      </c>
      <c r="C61" s="92">
        <f>SUM(C54:C59)</f>
        <v>0</v>
      </c>
    </row>
    <row r="62" spans="1:3" x14ac:dyDescent="0.2">
      <c r="A62" s="16"/>
      <c r="B62" s="16"/>
      <c r="C62" s="16"/>
    </row>
    <row r="63" spans="1:3" x14ac:dyDescent="0.2">
      <c r="A63" s="16"/>
      <c r="B63" s="16"/>
      <c r="C63" s="16"/>
    </row>
    <row r="64" spans="1:3" ht="13.5" thickBot="1" x14ac:dyDescent="0.25">
      <c r="A64" s="16"/>
      <c r="B64" s="16"/>
      <c r="C64" s="16"/>
    </row>
    <row r="65" spans="1:3" ht="13.5" thickBot="1" x14ac:dyDescent="0.25">
      <c r="A65" s="211" t="s">
        <v>1120</v>
      </c>
      <c r="B65" s="223"/>
      <c r="C65" s="224"/>
    </row>
    <row r="66" spans="1:3" x14ac:dyDescent="0.2">
      <c r="A66" s="81"/>
      <c r="B66" s="82" t="s">
        <v>1232</v>
      </c>
      <c r="C66" s="76" t="s">
        <v>1235</v>
      </c>
    </row>
    <row r="67" spans="1:3" x14ac:dyDescent="0.2">
      <c r="A67" s="118" t="s">
        <v>1272</v>
      </c>
      <c r="B67" s="19" t="s">
        <v>1236</v>
      </c>
      <c r="C67" s="26"/>
    </row>
    <row r="68" spans="1:3" x14ac:dyDescent="0.2">
      <c r="A68" s="83" t="s">
        <v>1273</v>
      </c>
      <c r="B68" s="19" t="s">
        <v>1236</v>
      </c>
      <c r="C68" s="26"/>
    </row>
    <row r="69" spans="1:3" x14ac:dyDescent="0.2">
      <c r="A69" s="83" t="s">
        <v>1274</v>
      </c>
      <c r="B69" s="19" t="s">
        <v>1236</v>
      </c>
      <c r="C69" s="26"/>
    </row>
    <row r="70" spans="1:3" x14ac:dyDescent="0.2">
      <c r="A70" s="83" t="s">
        <v>1275</v>
      </c>
      <c r="B70" s="19" t="s">
        <v>1236</v>
      </c>
      <c r="C70" s="26"/>
    </row>
    <row r="71" spans="1:3" x14ac:dyDescent="0.2">
      <c r="A71" s="83" t="s">
        <v>1276</v>
      </c>
      <c r="B71" s="19" t="s">
        <v>1236</v>
      </c>
      <c r="C71" s="26"/>
    </row>
    <row r="72" spans="1:3" x14ac:dyDescent="0.2">
      <c r="A72" s="83" t="s">
        <v>1277</v>
      </c>
      <c r="B72" s="19" t="s">
        <v>1236</v>
      </c>
      <c r="C72" s="26"/>
    </row>
    <row r="73" spans="1:3" x14ac:dyDescent="0.2">
      <c r="A73" s="83" t="s">
        <v>1339</v>
      </c>
      <c r="B73" s="19"/>
      <c r="C73" s="26"/>
    </row>
    <row r="74" spans="1:3" x14ac:dyDescent="0.2">
      <c r="A74" s="83" t="s">
        <v>1340</v>
      </c>
      <c r="B74" s="19" t="s">
        <v>1236</v>
      </c>
      <c r="C74" s="26"/>
    </row>
    <row r="75" spans="1:3" x14ac:dyDescent="0.2">
      <c r="A75" s="83" t="s">
        <v>1341</v>
      </c>
      <c r="B75" s="19" t="s">
        <v>1236</v>
      </c>
      <c r="C75" s="26"/>
    </row>
    <row r="76" spans="1:3" x14ac:dyDescent="0.2">
      <c r="A76" s="83" t="s">
        <v>1278</v>
      </c>
      <c r="B76" s="19" t="s">
        <v>1236</v>
      </c>
      <c r="C76" s="26"/>
    </row>
    <row r="77" spans="1:3" x14ac:dyDescent="0.2">
      <c r="A77" s="118" t="s">
        <v>1343</v>
      </c>
      <c r="B77" s="19" t="s">
        <v>1236</v>
      </c>
      <c r="C77" s="26"/>
    </row>
    <row r="78" spans="1:3" x14ac:dyDescent="0.2">
      <c r="A78" s="118" t="s">
        <v>1342</v>
      </c>
      <c r="B78" s="19" t="s">
        <v>1236</v>
      </c>
      <c r="C78" s="26"/>
    </row>
    <row r="79" spans="1:3" x14ac:dyDescent="0.2">
      <c r="A79" s="83" t="s">
        <v>1279</v>
      </c>
      <c r="B79" s="19" t="s">
        <v>1236</v>
      </c>
      <c r="C79" s="26"/>
    </row>
    <row r="80" spans="1:3" x14ac:dyDescent="0.2">
      <c r="A80" s="79" t="s">
        <v>1280</v>
      </c>
      <c r="B80" s="19"/>
      <c r="C80" s="23"/>
    </row>
    <row r="81" spans="1:3" x14ac:dyDescent="0.2">
      <c r="A81" s="83" t="s">
        <v>1118</v>
      </c>
      <c r="B81" s="19" t="s">
        <v>1236</v>
      </c>
      <c r="C81" s="84">
        <f>C95</f>
        <v>0</v>
      </c>
    </row>
    <row r="82" spans="1:3" x14ac:dyDescent="0.2">
      <c r="A82" s="22"/>
      <c r="B82" s="19"/>
      <c r="C82" s="27"/>
    </row>
    <row r="83" spans="1:3" x14ac:dyDescent="0.2">
      <c r="A83" s="77" t="s">
        <v>1281</v>
      </c>
      <c r="B83" s="78" t="s">
        <v>1236</v>
      </c>
      <c r="C83" s="69">
        <f>SUM(C67:C81)</f>
        <v>0</v>
      </c>
    </row>
    <row r="84" spans="1:3" x14ac:dyDescent="0.2">
      <c r="A84" s="22"/>
      <c r="B84" s="28"/>
      <c r="C84" s="29"/>
    </row>
    <row r="85" spans="1:3" x14ac:dyDescent="0.2">
      <c r="A85" s="214" t="s">
        <v>1282</v>
      </c>
      <c r="B85" s="222"/>
      <c r="C85" s="222"/>
    </row>
    <row r="86" spans="1:3" x14ac:dyDescent="0.2">
      <c r="A86" s="214" t="s">
        <v>1264</v>
      </c>
      <c r="B86" s="215"/>
      <c r="C86" s="215"/>
    </row>
    <row r="87" spans="1:3" x14ac:dyDescent="0.2">
      <c r="A87" s="101"/>
      <c r="B87" s="102" t="s">
        <v>1232</v>
      </c>
      <c r="C87" s="102" t="s">
        <v>1235</v>
      </c>
    </row>
    <row r="88" spans="1:3" x14ac:dyDescent="0.2">
      <c r="A88" s="83" t="s">
        <v>1265</v>
      </c>
      <c r="B88" s="30" t="s">
        <v>1236</v>
      </c>
      <c r="C88" s="20"/>
    </row>
    <row r="89" spans="1:3" x14ac:dyDescent="0.2">
      <c r="A89" s="83" t="s">
        <v>1266</v>
      </c>
      <c r="B89" s="30" t="s">
        <v>1236</v>
      </c>
      <c r="C89" s="20"/>
    </row>
    <row r="90" spans="1:3" x14ac:dyDescent="0.2">
      <c r="A90" s="83" t="s">
        <v>1267</v>
      </c>
      <c r="B90" s="30" t="s">
        <v>1236</v>
      </c>
      <c r="C90" s="20"/>
    </row>
    <row r="91" spans="1:3" x14ac:dyDescent="0.2">
      <c r="A91" s="83" t="s">
        <v>1268</v>
      </c>
      <c r="B91" s="30" t="s">
        <v>1236</v>
      </c>
      <c r="C91" s="20"/>
    </row>
    <row r="92" spans="1:3" x14ac:dyDescent="0.2">
      <c r="A92" s="83" t="s">
        <v>1269</v>
      </c>
      <c r="B92" s="30" t="s">
        <v>1236</v>
      </c>
      <c r="C92" s="20"/>
    </row>
    <row r="93" spans="1:3" x14ac:dyDescent="0.2">
      <c r="A93" s="83" t="s">
        <v>1270</v>
      </c>
      <c r="B93" s="30" t="s">
        <v>1236</v>
      </c>
      <c r="C93" s="20"/>
    </row>
    <row r="94" spans="1:3" x14ac:dyDescent="0.2">
      <c r="A94" s="22"/>
      <c r="B94" s="19" t="s">
        <v>1236</v>
      </c>
      <c r="C94" s="24" t="s">
        <v>1236</v>
      </c>
    </row>
    <row r="95" spans="1:3" ht="13.5" thickBot="1" x14ac:dyDescent="0.25">
      <c r="A95" s="93" t="s">
        <v>1271</v>
      </c>
      <c r="B95" s="94" t="s">
        <v>1236</v>
      </c>
      <c r="C95" s="95">
        <f>SUM(C88:C93)</f>
        <v>0</v>
      </c>
    </row>
    <row r="96" spans="1:3" x14ac:dyDescent="0.2">
      <c r="A96" s="16"/>
      <c r="B96" s="16"/>
      <c r="C96" s="16"/>
    </row>
    <row r="97" spans="1:3" x14ac:dyDescent="0.2">
      <c r="A97" s="16"/>
      <c r="B97" s="16"/>
      <c r="C97" s="16"/>
    </row>
    <row r="98" spans="1:3" ht="13.5" thickBot="1" x14ac:dyDescent="0.25">
      <c r="A98" s="16"/>
      <c r="B98" s="16"/>
      <c r="C98" s="16"/>
    </row>
    <row r="99" spans="1:3" x14ac:dyDescent="0.2">
      <c r="A99" s="216" t="s">
        <v>1283</v>
      </c>
      <c r="B99" s="217"/>
      <c r="C99" s="218"/>
    </row>
    <row r="100" spans="1:3" x14ac:dyDescent="0.2">
      <c r="A100" s="214" t="s">
        <v>1264</v>
      </c>
      <c r="B100" s="215"/>
      <c r="C100" s="215"/>
    </row>
    <row r="101" spans="1:3" x14ac:dyDescent="0.2">
      <c r="A101" s="101"/>
      <c r="B101" s="102" t="s">
        <v>1232</v>
      </c>
      <c r="C101" s="102" t="s">
        <v>1235</v>
      </c>
    </row>
    <row r="102" spans="1:3" x14ac:dyDescent="0.2">
      <c r="A102" s="83" t="s">
        <v>1284</v>
      </c>
      <c r="B102" s="19" t="s">
        <v>1236</v>
      </c>
      <c r="C102" s="26"/>
    </row>
    <row r="103" spans="1:3" x14ac:dyDescent="0.2">
      <c r="A103" s="83" t="s">
        <v>1285</v>
      </c>
      <c r="B103" s="19" t="s">
        <v>1236</v>
      </c>
      <c r="C103" s="26"/>
    </row>
    <row r="104" spans="1:3" x14ac:dyDescent="0.2">
      <c r="A104" s="22"/>
      <c r="B104" s="19" t="s">
        <v>1236</v>
      </c>
      <c r="C104" s="24" t="s">
        <v>1236</v>
      </c>
    </row>
    <row r="105" spans="1:3" ht="13.5" thickBot="1" x14ac:dyDescent="0.25">
      <c r="A105" s="96" t="s">
        <v>1286</v>
      </c>
      <c r="B105" s="97"/>
      <c r="C105" s="98">
        <f>SUM(C102:C104)</f>
        <v>0</v>
      </c>
    </row>
    <row r="106" spans="1:3" x14ac:dyDescent="0.2">
      <c r="A106" s="16"/>
      <c r="B106" s="16"/>
      <c r="C106" s="16"/>
    </row>
    <row r="107" spans="1:3" x14ac:dyDescent="0.2">
      <c r="A107" s="16"/>
      <c r="B107" s="16"/>
      <c r="C107" s="16"/>
    </row>
    <row r="108" spans="1:3" x14ac:dyDescent="0.2">
      <c r="A108" s="16"/>
      <c r="B108" s="16"/>
      <c r="C108" s="16"/>
    </row>
    <row r="109" spans="1:3" x14ac:dyDescent="0.2">
      <c r="A109" s="214" t="s">
        <v>1121</v>
      </c>
      <c r="B109" s="222"/>
      <c r="C109" s="222"/>
    </row>
    <row r="110" spans="1:3" x14ac:dyDescent="0.2">
      <c r="A110" s="214" t="s">
        <v>1264</v>
      </c>
      <c r="B110" s="215"/>
      <c r="C110" s="215"/>
    </row>
    <row r="111" spans="1:3" x14ac:dyDescent="0.2">
      <c r="A111" s="101"/>
      <c r="B111" s="102" t="s">
        <v>1232</v>
      </c>
      <c r="C111" s="102" t="s">
        <v>1235</v>
      </c>
    </row>
    <row r="112" spans="1:3" x14ac:dyDescent="0.2">
      <c r="A112" s="83" t="s">
        <v>1122</v>
      </c>
      <c r="B112" s="19" t="s">
        <v>1236</v>
      </c>
      <c r="C112" s="20"/>
    </row>
    <row r="113" spans="1:3" x14ac:dyDescent="0.2">
      <c r="A113" s="83" t="s">
        <v>1123</v>
      </c>
      <c r="B113" s="19" t="s">
        <v>1236</v>
      </c>
      <c r="C113" s="20"/>
    </row>
    <row r="114" spans="1:3" x14ac:dyDescent="0.2">
      <c r="A114" s="22"/>
      <c r="B114" s="19"/>
      <c r="C114" s="27"/>
    </row>
    <row r="115" spans="1:3" ht="13.5" thickBot="1" x14ac:dyDescent="0.25">
      <c r="A115" s="87" t="s">
        <v>1124</v>
      </c>
      <c r="B115" s="94" t="s">
        <v>1236</v>
      </c>
      <c r="C115" s="99">
        <f>SUM(C112:C113)</f>
        <v>0</v>
      </c>
    </row>
    <row r="116" spans="1:3" ht="13.5" thickBot="1" x14ac:dyDescent="0.25">
      <c r="A116" s="16"/>
      <c r="B116" s="16"/>
      <c r="C116" s="16"/>
    </row>
    <row r="117" spans="1:3" ht="16.5" thickBot="1" x14ac:dyDescent="0.25">
      <c r="A117" s="219" t="s">
        <v>1380</v>
      </c>
      <c r="B117" s="220"/>
      <c r="C117" s="221"/>
    </row>
    <row r="118" spans="1:3" ht="13.5" thickBot="1" x14ac:dyDescent="0.25">
      <c r="A118" s="31"/>
      <c r="B118" s="31"/>
      <c r="C118" s="31"/>
    </row>
    <row r="119" spans="1:3" x14ac:dyDescent="0.2">
      <c r="A119" s="86" t="s">
        <v>1287</v>
      </c>
      <c r="B119" s="32"/>
      <c r="C119" s="33"/>
    </row>
    <row r="120" spans="1:3" x14ac:dyDescent="0.2">
      <c r="A120" s="79" t="s">
        <v>1353</v>
      </c>
      <c r="B120" s="28"/>
      <c r="C120" s="29"/>
    </row>
    <row r="121" spans="1:3" ht="13.5" thickBot="1" x14ac:dyDescent="0.25">
      <c r="A121" s="87" t="s">
        <v>1288</v>
      </c>
      <c r="B121" s="88"/>
      <c r="C121" s="100">
        <f>+C119-C120</f>
        <v>0</v>
      </c>
    </row>
    <row r="122" spans="1:3" x14ac:dyDescent="0.2">
      <c r="A122" s="16"/>
      <c r="B122" s="16"/>
      <c r="C122" s="16"/>
    </row>
    <row r="123" spans="1:3" x14ac:dyDescent="0.2">
      <c r="A123" s="16"/>
      <c r="B123" s="16"/>
      <c r="C123" s="16"/>
    </row>
    <row r="124" spans="1:3" x14ac:dyDescent="0.2">
      <c r="A124" s="16"/>
      <c r="B124" s="16"/>
      <c r="C124" s="16"/>
    </row>
    <row r="125" spans="1:3" x14ac:dyDescent="0.2">
      <c r="A125" s="16"/>
      <c r="B125" s="16"/>
      <c r="C125" s="16"/>
    </row>
    <row r="126" spans="1:3" x14ac:dyDescent="0.2">
      <c r="A126" s="16"/>
      <c r="B126" s="16"/>
      <c r="C126" s="16"/>
    </row>
    <row r="127" spans="1:3" x14ac:dyDescent="0.2">
      <c r="A127" s="16"/>
      <c r="B127" s="16"/>
      <c r="C127" s="16"/>
    </row>
    <row r="128" spans="1:3" x14ac:dyDescent="0.2">
      <c r="A128" s="16"/>
      <c r="B128" s="16"/>
      <c r="C128" s="16"/>
    </row>
    <row r="129" spans="1:3" x14ac:dyDescent="0.2">
      <c r="A129" s="16"/>
      <c r="B129" s="16"/>
      <c r="C129" s="16"/>
    </row>
    <row r="130" spans="1:3" x14ac:dyDescent="0.2">
      <c r="A130" s="16"/>
      <c r="B130" s="16"/>
      <c r="C130" s="16"/>
    </row>
    <row r="131" spans="1:3" x14ac:dyDescent="0.2">
      <c r="A131" s="16"/>
      <c r="B131" s="16"/>
      <c r="C131" s="16"/>
    </row>
    <row r="132" spans="1:3" x14ac:dyDescent="0.2">
      <c r="A132" s="16"/>
      <c r="B132" s="16"/>
      <c r="C132" s="16"/>
    </row>
    <row r="133" spans="1:3" x14ac:dyDescent="0.2">
      <c r="A133" s="16"/>
      <c r="B133" s="16"/>
      <c r="C133" s="16"/>
    </row>
    <row r="134" spans="1:3" x14ac:dyDescent="0.2">
      <c r="A134" s="16"/>
      <c r="B134" s="16"/>
      <c r="C134" s="16"/>
    </row>
    <row r="135" spans="1:3" x14ac:dyDescent="0.2">
      <c r="A135" s="16"/>
      <c r="B135" s="16"/>
      <c r="C135" s="16"/>
    </row>
    <row r="136" spans="1:3" x14ac:dyDescent="0.2">
      <c r="A136" s="16"/>
      <c r="B136" s="16"/>
      <c r="C136" s="16"/>
    </row>
    <row r="137" spans="1:3" x14ac:dyDescent="0.2">
      <c r="A137" s="16"/>
      <c r="B137" s="16"/>
      <c r="C137" s="16"/>
    </row>
    <row r="138" spans="1:3" x14ac:dyDescent="0.2">
      <c r="A138" s="16"/>
      <c r="B138" s="16"/>
      <c r="C138" s="16"/>
    </row>
    <row r="139" spans="1:3" x14ac:dyDescent="0.2">
      <c r="A139" s="16"/>
      <c r="B139" s="16"/>
      <c r="C139" s="16"/>
    </row>
    <row r="140" spans="1:3" x14ac:dyDescent="0.2">
      <c r="A140" s="16"/>
      <c r="B140" s="16"/>
      <c r="C140" s="16"/>
    </row>
    <row r="141" spans="1:3" x14ac:dyDescent="0.2">
      <c r="A141" s="16"/>
      <c r="B141" s="16"/>
      <c r="C141" s="16"/>
    </row>
    <row r="142" spans="1:3" x14ac:dyDescent="0.2">
      <c r="A142" s="16"/>
      <c r="B142" s="16"/>
      <c r="C142" s="16"/>
    </row>
    <row r="143" spans="1:3" x14ac:dyDescent="0.2">
      <c r="A143" s="16"/>
      <c r="B143" s="16"/>
      <c r="C143" s="16"/>
    </row>
    <row r="144" spans="1:3" x14ac:dyDescent="0.2">
      <c r="A144" s="16"/>
      <c r="B144" s="16"/>
      <c r="C144" s="16"/>
    </row>
    <row r="145" spans="1:3" x14ac:dyDescent="0.2">
      <c r="A145" s="16"/>
      <c r="B145" s="16"/>
      <c r="C145" s="16"/>
    </row>
    <row r="146" spans="1:3" x14ac:dyDescent="0.2">
      <c r="A146" s="16"/>
      <c r="B146" s="16"/>
      <c r="C146" s="16"/>
    </row>
    <row r="147" spans="1:3" x14ac:dyDescent="0.2">
      <c r="A147" s="16"/>
      <c r="B147" s="16"/>
      <c r="C147" s="16"/>
    </row>
    <row r="148" spans="1:3" x14ac:dyDescent="0.2">
      <c r="A148" s="16"/>
      <c r="B148" s="16"/>
      <c r="C148" s="16"/>
    </row>
    <row r="149" spans="1:3" x14ac:dyDescent="0.2">
      <c r="A149" s="16"/>
      <c r="B149" s="16"/>
      <c r="C149" s="16"/>
    </row>
    <row r="150" spans="1:3" x14ac:dyDescent="0.2">
      <c r="A150" s="16"/>
      <c r="B150" s="16"/>
      <c r="C150" s="16"/>
    </row>
    <row r="151" spans="1:3" x14ac:dyDescent="0.2">
      <c r="A151" s="16"/>
      <c r="B151" s="16"/>
      <c r="C151" s="16"/>
    </row>
    <row r="152" spans="1:3" x14ac:dyDescent="0.2">
      <c r="A152" s="16"/>
      <c r="B152" s="16"/>
      <c r="C152" s="16"/>
    </row>
    <row r="153" spans="1:3" x14ac:dyDescent="0.2">
      <c r="A153" s="16"/>
      <c r="B153" s="16"/>
      <c r="C153" s="16"/>
    </row>
    <row r="154" spans="1:3" x14ac:dyDescent="0.2">
      <c r="A154" s="16"/>
      <c r="B154" s="16"/>
      <c r="C154" s="16"/>
    </row>
    <row r="155" spans="1:3" x14ac:dyDescent="0.2">
      <c r="A155" s="16"/>
      <c r="B155" s="16"/>
      <c r="C155" s="16"/>
    </row>
    <row r="156" spans="1:3" x14ac:dyDescent="0.2">
      <c r="A156" s="16"/>
      <c r="B156" s="16"/>
      <c r="C156" s="16"/>
    </row>
    <row r="157" spans="1:3" x14ac:dyDescent="0.2">
      <c r="A157" s="16"/>
      <c r="B157" s="16"/>
      <c r="C157" s="16"/>
    </row>
    <row r="158" spans="1:3" x14ac:dyDescent="0.2">
      <c r="A158" s="16"/>
      <c r="B158" s="16"/>
      <c r="C158" s="16"/>
    </row>
    <row r="159" spans="1:3" x14ac:dyDescent="0.2">
      <c r="A159" s="16"/>
      <c r="B159" s="16"/>
      <c r="C159" s="16"/>
    </row>
    <row r="160" spans="1:3" x14ac:dyDescent="0.2">
      <c r="A160" s="16"/>
      <c r="B160" s="16"/>
      <c r="C160" s="16"/>
    </row>
    <row r="161" spans="1:3" x14ac:dyDescent="0.2">
      <c r="A161" s="16"/>
      <c r="B161" s="16"/>
      <c r="C161" s="16"/>
    </row>
    <row r="162" spans="1:3" x14ac:dyDescent="0.2">
      <c r="A162" s="16"/>
      <c r="B162" s="16"/>
      <c r="C162" s="16"/>
    </row>
    <row r="163" spans="1:3" x14ac:dyDescent="0.2">
      <c r="A163" s="16"/>
      <c r="B163" s="16"/>
      <c r="C163" s="16"/>
    </row>
    <row r="164" spans="1:3" x14ac:dyDescent="0.2">
      <c r="A164" s="16"/>
      <c r="B164" s="16"/>
      <c r="C164" s="16"/>
    </row>
    <row r="165" spans="1:3" x14ac:dyDescent="0.2">
      <c r="A165" s="16"/>
      <c r="B165" s="16"/>
      <c r="C165" s="16"/>
    </row>
  </sheetData>
  <mergeCells count="12">
    <mergeCell ref="A1:C1"/>
    <mergeCell ref="A15:C15"/>
    <mergeCell ref="A110:C110"/>
    <mergeCell ref="A51:C51"/>
    <mergeCell ref="A117:C117"/>
    <mergeCell ref="A85:C85"/>
    <mergeCell ref="A86:C86"/>
    <mergeCell ref="A99:C99"/>
    <mergeCell ref="A100:C100"/>
    <mergeCell ref="A109:C109"/>
    <mergeCell ref="A52:C52"/>
    <mergeCell ref="A65:C65"/>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topLeftCell="A44" zoomScale="110" zoomScaleNormal="110" workbookViewId="0">
      <selection activeCell="A51" sqref="A51"/>
    </sheetView>
  </sheetViews>
  <sheetFormatPr baseColWidth="10" defaultColWidth="0" defaultRowHeight="12.75" x14ac:dyDescent="0.2"/>
  <cols>
    <col min="1" max="1" width="8.7109375" style="4" customWidth="1"/>
    <col min="2" max="2" width="32" style="5" customWidth="1"/>
    <col min="3" max="3" width="14.85546875" style="5" customWidth="1"/>
    <col min="4" max="4" width="44.5703125" customWidth="1"/>
    <col min="5" max="5" width="68.42578125" customWidth="1"/>
    <col min="6" max="255" width="8.85546875" hidden="1" customWidth="1"/>
    <col min="256" max="16384" width="57.5703125" hidden="1"/>
  </cols>
  <sheetData>
    <row r="1" spans="1:5" ht="17.25" customHeight="1" x14ac:dyDescent="0.2">
      <c r="A1" s="225" t="s">
        <v>1200</v>
      </c>
      <c r="B1" s="226"/>
      <c r="C1" s="226"/>
      <c r="D1" s="226"/>
      <c r="E1" s="227"/>
    </row>
    <row r="2" spans="1:5" ht="13.5" thickBot="1" x14ac:dyDescent="0.25">
      <c r="A2" s="228" t="s">
        <v>1225</v>
      </c>
      <c r="B2" s="229"/>
      <c r="C2" s="229"/>
      <c r="D2" s="229"/>
      <c r="E2" s="230"/>
    </row>
    <row r="3" spans="1:5" ht="26.25" thickBot="1" x14ac:dyDescent="0.25">
      <c r="A3" s="104" t="s">
        <v>1226</v>
      </c>
      <c r="B3" s="105" t="s">
        <v>1202</v>
      </c>
      <c r="C3" s="106" t="s">
        <v>1352</v>
      </c>
      <c r="D3" s="107" t="s">
        <v>1206</v>
      </c>
      <c r="E3" s="108" t="s">
        <v>1203</v>
      </c>
    </row>
    <row r="4" spans="1:5" ht="127.5" customHeight="1" x14ac:dyDescent="0.2">
      <c r="A4" s="145" t="s">
        <v>1130</v>
      </c>
      <c r="B4" s="8" t="s">
        <v>1089</v>
      </c>
      <c r="C4" s="12">
        <f>'ESTADO DE SITUACION FIN'!C3</f>
        <v>0</v>
      </c>
      <c r="D4" s="13" t="s">
        <v>1227</v>
      </c>
      <c r="E4" s="109" t="s">
        <v>1334</v>
      </c>
    </row>
    <row r="5" spans="1:5" ht="38.25" x14ac:dyDescent="0.2">
      <c r="A5" s="145" t="s">
        <v>1131</v>
      </c>
      <c r="B5" s="8" t="s">
        <v>1184</v>
      </c>
      <c r="C5" s="12">
        <f>'ESTADO DE SITUACION FIN'!C4</f>
        <v>0</v>
      </c>
      <c r="D5" s="13" t="s">
        <v>1227</v>
      </c>
      <c r="E5" s="109"/>
    </row>
    <row r="6" spans="1:5" ht="38.25" x14ac:dyDescent="0.2">
      <c r="A6" s="137" t="s">
        <v>1132</v>
      </c>
      <c r="B6" s="138" t="s">
        <v>1347</v>
      </c>
      <c r="C6" s="139">
        <f>'ESTADO DE SITUACION FIN'!C5</f>
        <v>0</v>
      </c>
      <c r="D6" s="140" t="s">
        <v>1227</v>
      </c>
      <c r="E6" s="141"/>
    </row>
    <row r="7" spans="1:5" ht="38.25" x14ac:dyDescent="0.2">
      <c r="A7" s="145" t="s">
        <v>1133</v>
      </c>
      <c r="B7" s="8" t="s">
        <v>1185</v>
      </c>
      <c r="C7" s="12">
        <f>'ESTADO DE SITUACION FIN'!C6</f>
        <v>0</v>
      </c>
      <c r="D7" s="13" t="s">
        <v>1227</v>
      </c>
      <c r="E7" s="109"/>
    </row>
    <row r="8" spans="1:5" ht="38.25" x14ac:dyDescent="0.2">
      <c r="A8" s="120"/>
      <c r="B8" s="119" t="s">
        <v>1180</v>
      </c>
      <c r="C8" s="122">
        <f>'ESTADO DE SITUACION FIN'!C7</f>
        <v>0</v>
      </c>
      <c r="D8" s="123" t="s">
        <v>1227</v>
      </c>
      <c r="E8" s="124"/>
    </row>
    <row r="9" spans="1:5" ht="38.25" x14ac:dyDescent="0.2">
      <c r="A9" s="145" t="s">
        <v>1134</v>
      </c>
      <c r="B9" s="14" t="s">
        <v>1186</v>
      </c>
      <c r="C9" s="12">
        <f>'ESTADO DE SITUACION FIN'!C8</f>
        <v>0</v>
      </c>
      <c r="D9" s="13" t="s">
        <v>1227</v>
      </c>
      <c r="E9" s="109"/>
    </row>
    <row r="10" spans="1:5" ht="38.25" x14ac:dyDescent="0.2">
      <c r="A10" s="145" t="s">
        <v>1135</v>
      </c>
      <c r="B10" s="14" t="s">
        <v>1182</v>
      </c>
      <c r="C10" s="12">
        <f>'ESTADO DE SITUACION FIN'!C9</f>
        <v>0</v>
      </c>
      <c r="D10" s="13" t="s">
        <v>1227</v>
      </c>
      <c r="E10" s="109"/>
    </row>
    <row r="11" spans="1:5" ht="38.25" x14ac:dyDescent="0.2">
      <c r="A11" s="120"/>
      <c r="B11" s="121" t="s">
        <v>1181</v>
      </c>
      <c r="C11" s="122">
        <f>'ESTADO DE SITUACION FIN'!C10</f>
        <v>0</v>
      </c>
      <c r="D11" s="123" t="s">
        <v>1227</v>
      </c>
      <c r="E11" s="124"/>
    </row>
    <row r="12" spans="1:5" ht="38.25" x14ac:dyDescent="0.2">
      <c r="A12" s="145" t="s">
        <v>1136</v>
      </c>
      <c r="B12" s="14" t="s">
        <v>1183</v>
      </c>
      <c r="C12" s="12">
        <f>'ESTADO DE SITUACION FIN'!C11</f>
        <v>0</v>
      </c>
      <c r="D12" s="13" t="s">
        <v>1227</v>
      </c>
      <c r="E12" s="109"/>
    </row>
    <row r="13" spans="1:5" ht="38.25" x14ac:dyDescent="0.2">
      <c r="A13" s="145" t="s">
        <v>1137</v>
      </c>
      <c r="B13" s="14" t="s">
        <v>1187</v>
      </c>
      <c r="C13" s="12">
        <f>'ESTADO DE SITUACION FIN'!C12</f>
        <v>0</v>
      </c>
      <c r="D13" s="13" t="s">
        <v>1227</v>
      </c>
      <c r="E13" s="109"/>
    </row>
    <row r="14" spans="1:5" ht="38.25" x14ac:dyDescent="0.2">
      <c r="A14" s="145" t="s">
        <v>1138</v>
      </c>
      <c r="B14" s="14" t="s">
        <v>1188</v>
      </c>
      <c r="C14" s="12">
        <f>'ESTADO DE SITUACION FIN'!C13</f>
        <v>0</v>
      </c>
      <c r="D14" s="13" t="s">
        <v>1227</v>
      </c>
      <c r="E14" s="109"/>
    </row>
    <row r="15" spans="1:5" ht="63.75" x14ac:dyDescent="0.2">
      <c r="A15" s="145" t="s">
        <v>1139</v>
      </c>
      <c r="B15" s="8" t="s">
        <v>1090</v>
      </c>
      <c r="C15" s="12">
        <f>'ESTADO DE SITUACION FIN'!C14</f>
        <v>0</v>
      </c>
      <c r="D15" s="13" t="s">
        <v>1227</v>
      </c>
      <c r="E15" s="109"/>
    </row>
    <row r="16" spans="1:5" ht="38.25" x14ac:dyDescent="0.2">
      <c r="A16" s="145" t="s">
        <v>1140</v>
      </c>
      <c r="B16" s="8" t="s">
        <v>1091</v>
      </c>
      <c r="C16" s="12">
        <f>'ESTADO DE SITUACION FIN'!C15</f>
        <v>0</v>
      </c>
      <c r="D16" s="13" t="s">
        <v>1227</v>
      </c>
      <c r="E16" s="109"/>
    </row>
    <row r="17" spans="1:5" ht="38.25" x14ac:dyDescent="0.2">
      <c r="A17" s="145" t="s">
        <v>1141</v>
      </c>
      <c r="B17" s="8" t="s">
        <v>1092</v>
      </c>
      <c r="C17" s="12">
        <f>'ESTADO DE SITUACION FIN'!C16</f>
        <v>0</v>
      </c>
      <c r="D17" s="13" t="s">
        <v>1227</v>
      </c>
      <c r="E17" s="109"/>
    </row>
    <row r="18" spans="1:5" ht="38.25" x14ac:dyDescent="0.2">
      <c r="A18" s="145" t="s">
        <v>1142</v>
      </c>
      <c r="B18" s="14" t="s">
        <v>1189</v>
      </c>
      <c r="C18" s="12">
        <f>'ESTADO DE SITUACION FIN'!C17</f>
        <v>0</v>
      </c>
      <c r="D18" s="13" t="s">
        <v>1227</v>
      </c>
      <c r="E18" s="109"/>
    </row>
    <row r="19" spans="1:5" ht="38.25" x14ac:dyDescent="0.2">
      <c r="A19" s="145" t="s">
        <v>1143</v>
      </c>
      <c r="B19" s="14" t="s">
        <v>1190</v>
      </c>
      <c r="C19" s="12">
        <f>'ESTADO DE SITUACION FIN'!C18</f>
        <v>0</v>
      </c>
      <c r="D19" s="13" t="s">
        <v>1227</v>
      </c>
      <c r="E19" s="109"/>
    </row>
    <row r="20" spans="1:5" ht="38.25" x14ac:dyDescent="0.2">
      <c r="A20" s="145" t="s">
        <v>1144</v>
      </c>
      <c r="B20" s="8" t="s">
        <v>1093</v>
      </c>
      <c r="C20" s="12">
        <f>'ESTADO DE SITUACION FIN'!C19</f>
        <v>0</v>
      </c>
      <c r="D20" s="13" t="s">
        <v>1227</v>
      </c>
      <c r="E20" s="109"/>
    </row>
    <row r="21" spans="1:5" ht="38.25" x14ac:dyDescent="0.2">
      <c r="A21" s="145" t="s">
        <v>1145</v>
      </c>
      <c r="B21" s="8" t="s">
        <v>1094</v>
      </c>
      <c r="C21" s="12">
        <f>'ESTADO DE SITUACION FIN'!C20</f>
        <v>0</v>
      </c>
      <c r="D21" s="13" t="s">
        <v>1227</v>
      </c>
      <c r="E21" s="109"/>
    </row>
    <row r="22" spans="1:5" ht="38.25" x14ac:dyDescent="0.2">
      <c r="A22" s="145" t="s">
        <v>1146</v>
      </c>
      <c r="B22" s="8" t="s">
        <v>1095</v>
      </c>
      <c r="C22" s="12">
        <f>'ESTADO DE SITUACION FIN'!C21</f>
        <v>0</v>
      </c>
      <c r="D22" s="13" t="s">
        <v>1227</v>
      </c>
      <c r="E22" s="109"/>
    </row>
    <row r="23" spans="1:5" ht="39" customHeight="1" thickBot="1" x14ac:dyDescent="0.25">
      <c r="A23" s="145" t="s">
        <v>1147</v>
      </c>
      <c r="B23" s="8" t="s">
        <v>1212</v>
      </c>
      <c r="C23" s="12">
        <f>'ESTADO DE SITUACION FIN'!C22</f>
        <v>0</v>
      </c>
      <c r="D23" s="13" t="s">
        <v>1227</v>
      </c>
      <c r="E23" s="109"/>
    </row>
    <row r="24" spans="1:5" ht="26.25" thickBot="1" x14ac:dyDescent="0.25">
      <c r="A24" s="104" t="s">
        <v>1226</v>
      </c>
      <c r="B24" s="105" t="s">
        <v>1204</v>
      </c>
      <c r="C24" s="106" t="s">
        <v>1352</v>
      </c>
      <c r="D24" s="105" t="s">
        <v>1206</v>
      </c>
      <c r="E24" s="108" t="s">
        <v>1203</v>
      </c>
    </row>
    <row r="25" spans="1:5" ht="127.5" customHeight="1" x14ac:dyDescent="0.2">
      <c r="A25" s="120"/>
      <c r="B25" s="121" t="s">
        <v>1175</v>
      </c>
      <c r="C25" s="122">
        <f>'ESTADO DE SITUACION FIN'!C25</f>
        <v>0</v>
      </c>
      <c r="D25" s="123" t="s">
        <v>1227</v>
      </c>
      <c r="E25" s="124" t="s">
        <v>1334</v>
      </c>
    </row>
    <row r="26" spans="1:5" ht="38.25" x14ac:dyDescent="0.2">
      <c r="A26" s="145" t="s">
        <v>1148</v>
      </c>
      <c r="B26" s="158" t="s">
        <v>1348</v>
      </c>
      <c r="C26" s="12">
        <f>'ESTADO DE SITUACION FIN'!C26</f>
        <v>0</v>
      </c>
      <c r="D26" s="13" t="s">
        <v>1227</v>
      </c>
      <c r="E26" s="109"/>
    </row>
    <row r="27" spans="1:5" ht="38.25" x14ac:dyDescent="0.2">
      <c r="A27" s="120"/>
      <c r="B27" s="121" t="s">
        <v>1176</v>
      </c>
      <c r="C27" s="122">
        <f>'ESTADO DE SITUACION FIN'!C27</f>
        <v>0</v>
      </c>
      <c r="D27" s="123" t="s">
        <v>1227</v>
      </c>
      <c r="E27" s="124"/>
    </row>
    <row r="28" spans="1:5" ht="38.25" x14ac:dyDescent="0.2">
      <c r="A28" s="145" t="s">
        <v>1149</v>
      </c>
      <c r="B28" s="14" t="s">
        <v>1191</v>
      </c>
      <c r="C28" s="12">
        <f>'ESTADO DE SITUACION FIN'!C28</f>
        <v>0</v>
      </c>
      <c r="D28" s="13" t="s">
        <v>1227</v>
      </c>
      <c r="E28" s="109"/>
    </row>
    <row r="29" spans="1:5" ht="38.25" x14ac:dyDescent="0.2">
      <c r="A29" s="145" t="s">
        <v>1150</v>
      </c>
      <c r="B29" s="14" t="s">
        <v>1192</v>
      </c>
      <c r="C29" s="12">
        <f>'ESTADO DE SITUACION FIN'!C29</f>
        <v>0</v>
      </c>
      <c r="D29" s="13" t="s">
        <v>1227</v>
      </c>
      <c r="E29" s="109"/>
    </row>
    <row r="30" spans="1:5" ht="38.25" x14ac:dyDescent="0.2">
      <c r="A30" s="145" t="s">
        <v>1151</v>
      </c>
      <c r="B30" s="14" t="s">
        <v>1193</v>
      </c>
      <c r="C30" s="12">
        <f>'ESTADO DE SITUACION FIN'!C30</f>
        <v>0</v>
      </c>
      <c r="D30" s="13" t="s">
        <v>1227</v>
      </c>
      <c r="E30" s="109"/>
    </row>
    <row r="31" spans="1:5" ht="38.25" x14ac:dyDescent="0.2">
      <c r="A31" s="145" t="s">
        <v>1152</v>
      </c>
      <c r="B31" s="158" t="s">
        <v>1349</v>
      </c>
      <c r="C31" s="12">
        <f>'ESTADO DE SITUACION FIN'!C31</f>
        <v>0</v>
      </c>
      <c r="D31" s="13" t="s">
        <v>1227</v>
      </c>
      <c r="E31" s="109"/>
    </row>
    <row r="32" spans="1:5" ht="38.25" x14ac:dyDescent="0.2">
      <c r="A32" s="145" t="s">
        <v>1153</v>
      </c>
      <c r="B32" s="14" t="s">
        <v>1194</v>
      </c>
      <c r="C32" s="12">
        <f>'ESTADO DE SITUACION FIN'!C32</f>
        <v>0</v>
      </c>
      <c r="D32" s="13" t="s">
        <v>1227</v>
      </c>
      <c r="E32" s="109"/>
    </row>
    <row r="33" spans="1:5" ht="38.25" x14ac:dyDescent="0.2">
      <c r="A33" s="120"/>
      <c r="B33" s="121" t="s">
        <v>1195</v>
      </c>
      <c r="C33" s="122">
        <f>'ESTADO DE SITUACION FIN'!C33</f>
        <v>0</v>
      </c>
      <c r="D33" s="123" t="s">
        <v>1227</v>
      </c>
      <c r="E33" s="124"/>
    </row>
    <row r="34" spans="1:5" ht="38.25" x14ac:dyDescent="0.2">
      <c r="A34" s="145" t="s">
        <v>1154</v>
      </c>
      <c r="B34" s="14" t="s">
        <v>1196</v>
      </c>
      <c r="C34" s="12">
        <f>'ESTADO DE SITUACION FIN'!C34</f>
        <v>0</v>
      </c>
      <c r="D34" s="13" t="s">
        <v>1227</v>
      </c>
      <c r="E34" s="109"/>
    </row>
    <row r="35" spans="1:5" ht="51" x14ac:dyDescent="0.2">
      <c r="A35" s="145" t="s">
        <v>1155</v>
      </c>
      <c r="B35" s="14" t="s">
        <v>1096</v>
      </c>
      <c r="C35" s="12">
        <f>'ESTADO DE SITUACION FIN'!C35</f>
        <v>0</v>
      </c>
      <c r="D35" s="13" t="s">
        <v>1227</v>
      </c>
      <c r="E35" s="109"/>
    </row>
    <row r="36" spans="1:5" ht="39" thickBot="1" x14ac:dyDescent="0.25">
      <c r="A36" s="145" t="s">
        <v>1156</v>
      </c>
      <c r="B36" s="14" t="s">
        <v>1097</v>
      </c>
      <c r="C36" s="12">
        <f>'ESTADO DE SITUACION FIN'!C36</f>
        <v>0</v>
      </c>
      <c r="D36" s="13" t="s">
        <v>1227</v>
      </c>
      <c r="E36" s="109"/>
    </row>
    <row r="37" spans="1:5" ht="26.25" thickBot="1" x14ac:dyDescent="0.25">
      <c r="A37" s="104" t="s">
        <v>1226</v>
      </c>
      <c r="B37" s="105" t="s">
        <v>1205</v>
      </c>
      <c r="C37" s="106" t="s">
        <v>1352</v>
      </c>
      <c r="D37" s="105" t="s">
        <v>1206</v>
      </c>
      <c r="E37" s="108" t="s">
        <v>1203</v>
      </c>
    </row>
    <row r="38" spans="1:5" ht="127.5" customHeight="1" x14ac:dyDescent="0.2">
      <c r="A38" s="145" t="s">
        <v>1157</v>
      </c>
      <c r="B38" s="14" t="s">
        <v>1350</v>
      </c>
      <c r="C38" s="12">
        <f>'ESTADO DE SITUACION FIN'!C39</f>
        <v>0</v>
      </c>
      <c r="D38" s="13" t="s">
        <v>1227</v>
      </c>
      <c r="E38" s="109" t="s">
        <v>1334</v>
      </c>
    </row>
    <row r="39" spans="1:5" ht="38.25" x14ac:dyDescent="0.2">
      <c r="A39" s="120"/>
      <c r="B39" s="121" t="s">
        <v>1213</v>
      </c>
      <c r="C39" s="122">
        <f>'ESTADO DE SITUACION FIN'!C40</f>
        <v>0</v>
      </c>
      <c r="D39" s="123" t="s">
        <v>1227</v>
      </c>
      <c r="E39" s="124"/>
    </row>
    <row r="40" spans="1:5" ht="38.25" x14ac:dyDescent="0.2">
      <c r="A40" s="145" t="s">
        <v>1158</v>
      </c>
      <c r="B40" s="14" t="s">
        <v>1098</v>
      </c>
      <c r="C40" s="12">
        <f>'ESTADO DE SITUACION FIN'!C41</f>
        <v>0</v>
      </c>
      <c r="D40" s="13" t="s">
        <v>1227</v>
      </c>
      <c r="E40" s="109"/>
    </row>
    <row r="41" spans="1:5" ht="38.25" x14ac:dyDescent="0.2">
      <c r="A41" s="120"/>
      <c r="B41" s="121" t="s">
        <v>1197</v>
      </c>
      <c r="C41" s="122">
        <f>'ESTADO DE SITUACION FIN'!C42</f>
        <v>0</v>
      </c>
      <c r="D41" s="123" t="s">
        <v>1227</v>
      </c>
      <c r="E41" s="124"/>
    </row>
    <row r="42" spans="1:5" ht="38.25" x14ac:dyDescent="0.2">
      <c r="A42" s="145" t="s">
        <v>1159</v>
      </c>
      <c r="B42" s="14" t="s">
        <v>1099</v>
      </c>
      <c r="C42" s="12">
        <f>'ESTADO DE SITUACION FIN'!C43</f>
        <v>0</v>
      </c>
      <c r="D42" s="13" t="s">
        <v>1227</v>
      </c>
      <c r="E42" s="109"/>
    </row>
    <row r="43" spans="1:5" ht="38.25" x14ac:dyDescent="0.2">
      <c r="A43" s="137" t="s">
        <v>1160</v>
      </c>
      <c r="B43" s="142" t="s">
        <v>1356</v>
      </c>
      <c r="C43" s="139">
        <f>'ESTADO DE SITUACION FIN'!C44</f>
        <v>0</v>
      </c>
      <c r="D43" s="140" t="s">
        <v>1227</v>
      </c>
      <c r="E43" s="141"/>
    </row>
    <row r="44" spans="1:5" ht="38.25" x14ac:dyDescent="0.2">
      <c r="A44" s="137" t="s">
        <v>1161</v>
      </c>
      <c r="B44" s="142" t="s">
        <v>1355</v>
      </c>
      <c r="C44" s="139">
        <f>'ESTADO DE SITUACION FIN'!C45</f>
        <v>0</v>
      </c>
      <c r="D44" s="140" t="s">
        <v>1227</v>
      </c>
      <c r="E44" s="141"/>
    </row>
    <row r="45" spans="1:5" ht="38.25" x14ac:dyDescent="0.2">
      <c r="A45" s="145" t="s">
        <v>1162</v>
      </c>
      <c r="B45" s="14" t="s">
        <v>1173</v>
      </c>
      <c r="C45" s="12">
        <f>'ESTADO DE SITUACION FIN'!C46</f>
        <v>0</v>
      </c>
      <c r="D45" s="13" t="s">
        <v>1227</v>
      </c>
      <c r="E45" s="109"/>
    </row>
    <row r="46" spans="1:5" ht="38.25" x14ac:dyDescent="0.2">
      <c r="A46" s="137" t="s">
        <v>1163</v>
      </c>
      <c r="B46" s="142" t="s">
        <v>1344</v>
      </c>
      <c r="C46" s="139">
        <f>'ESTADO DE SITUACION FIN'!C47</f>
        <v>0</v>
      </c>
      <c r="D46" s="140" t="s">
        <v>1227</v>
      </c>
      <c r="E46" s="141"/>
    </row>
    <row r="47" spans="1:5" ht="38.25" x14ac:dyDescent="0.2">
      <c r="A47" s="137" t="s">
        <v>1164</v>
      </c>
      <c r="B47" s="142" t="s">
        <v>1346</v>
      </c>
      <c r="C47" s="139">
        <f>'ESTADO DE SITUACION FIN'!C48</f>
        <v>0</v>
      </c>
      <c r="D47" s="140" t="s">
        <v>1227</v>
      </c>
      <c r="E47" s="141"/>
    </row>
    <row r="48" spans="1:5" ht="38.25" x14ac:dyDescent="0.2">
      <c r="A48" s="145" t="s">
        <v>1165</v>
      </c>
      <c r="B48" s="14" t="s">
        <v>1100</v>
      </c>
      <c r="C48" s="12">
        <f>'ESTADO DE SITUACION FIN'!C49</f>
        <v>0</v>
      </c>
      <c r="D48" s="13" t="s">
        <v>1227</v>
      </c>
      <c r="E48" s="109"/>
    </row>
    <row r="49" spans="1:5" ht="38.25" x14ac:dyDescent="0.2">
      <c r="A49" s="145" t="s">
        <v>1166</v>
      </c>
      <c r="B49" s="14" t="s">
        <v>1177</v>
      </c>
      <c r="C49" s="12">
        <f>'ESTADO DE SITUACION FIN'!C50</f>
        <v>0</v>
      </c>
      <c r="D49" s="13" t="s">
        <v>1227</v>
      </c>
      <c r="E49" s="109"/>
    </row>
    <row r="50" spans="1:5" ht="38.25" x14ac:dyDescent="0.2">
      <c r="A50" s="145" t="s">
        <v>1167</v>
      </c>
      <c r="B50" s="14" t="s">
        <v>1198</v>
      </c>
      <c r="C50" s="12">
        <f>'ESTADO DE SITUACION FIN'!C51</f>
        <v>0</v>
      </c>
      <c r="D50" s="13" t="s">
        <v>1227</v>
      </c>
      <c r="E50" s="109"/>
    </row>
    <row r="51" spans="1:5" ht="38.25" x14ac:dyDescent="0.2">
      <c r="A51" s="145" t="s">
        <v>1168</v>
      </c>
      <c r="B51" s="14" t="s">
        <v>1101</v>
      </c>
      <c r="C51" s="12">
        <f>'ESTADO DE SITUACION FIN'!C52</f>
        <v>0</v>
      </c>
      <c r="D51" s="13" t="s">
        <v>1227</v>
      </c>
      <c r="E51" s="109"/>
    </row>
  </sheetData>
  <mergeCells count="2">
    <mergeCell ref="A1:E1"/>
    <mergeCell ref="A2:E2"/>
  </mergeCells>
  <dataValidations count="1">
    <dataValidation type="textLength" allowBlank="1" showInputMessage="1" showErrorMessage="1" error="Escriba un texto " promptTitle="Cualquier contenido" sqref="E4:E23 E38 E25">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FIN</vt:lpstr>
      <vt:lpstr>CONCILIACION PATRIMONIAL</vt:lpstr>
      <vt:lpstr>NOTAS DE REVELACIÓN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Lucinda Diaz Cleves</cp:lastModifiedBy>
  <dcterms:created xsi:type="dcterms:W3CDTF">2014-02-11T18:46:13Z</dcterms:created>
  <dcterms:modified xsi:type="dcterms:W3CDTF">2015-05-22T16:52:38Z</dcterms:modified>
</cp:coreProperties>
</file>